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1"/>
  </bookViews>
  <sheets>
    <sheet name="calc monthly loads" sheetId="1" r:id="rId1"/>
    <sheet name="telmtr" sheetId="2" r:id="rId2"/>
  </sheets>
  <definedNames>
    <definedName name="_xlnm.Print_Area" localSheetId="0">'calc monthly loads'!$A$2:$E$34</definedName>
  </definedNames>
  <calcPr fullCalcOnLoad="1"/>
</workbook>
</file>

<file path=xl/sharedStrings.xml><?xml version="1.0" encoding="utf-8"?>
<sst xmlns="http://schemas.openxmlformats.org/spreadsheetml/2006/main" count="2276" uniqueCount="32">
  <si>
    <t>Load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</si>
  <si>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</si>
  <si>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</si>
  <si>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</si>
  <si>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</si>
  <si>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</si>
  <si>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</si>
  <si>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</si>
  <si>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</si>
  <si>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</si>
  <si>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</si>
  <si>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</si>
  <si>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</si>
  <si>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on-peak</t>
  </si>
  <si>
    <t>off-peak</t>
  </si>
  <si>
    <t>Monthly MWh</t>
  </si>
  <si>
    <t>december</t>
  </si>
  <si>
    <t xml:space="preserve">Monthly </t>
  </si>
  <si>
    <t>Peak</t>
  </si>
  <si>
    <t>MW</t>
  </si>
  <si>
    <t>Total</t>
  </si>
  <si>
    <t>Large Telemetered customer less those</t>
  </si>
  <si>
    <t>of calendar year data for the entire year.</t>
  </si>
  <si>
    <t>on a CEP as of  Nov 2001 - prorated out</t>
  </si>
  <si>
    <t>Represents 146 LG SOP accounts</t>
  </si>
  <si>
    <t>TOTAL USAGE OF JUST SO CUSTOMERS</t>
  </si>
  <si>
    <t>Note: Values represent usage at the meter</t>
  </si>
  <si>
    <t xml:space="preserve">and therefore do not include losses.  </t>
  </si>
  <si>
    <t xml:space="preserve">Approximately 52% of these customers are </t>
  </si>
  <si>
    <t xml:space="preserve">served at secondary voltage level, 34% at </t>
  </si>
  <si>
    <t xml:space="preserve">primary voltage, 7% at sub-transmission </t>
  </si>
  <si>
    <t>voltage and 7% at transmission voltage.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</si>
</sst>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0.000"/>
    <numFmt numFmtId="171" formatCode="0.0"/>
    <numFmt numFmtId="172" formatCode="0.00000"/>
    <numFmt numFmtId="173" formatCode="0.0000"/>
    <numFmt numFmtId="174" formatCode="0.000000"/>
    <numFmt numFmtId="175" formatCode="0.0000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_);_(* \(#,##0.00000\);_(* &quot;-&quot;???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1"/>
  <sheetViews>
    <sheetView workbookViewId="0" topLeftCell="A1">
      <selection activeCell="F1" sqref="F1"/>
    </sheetView>
  </sheetViews>
  <sheetFormatPr defaultColWidth="9.140625" defaultRowHeight="12.75"/>
  <cols>
    <col min="1" max="1" width="10.7109375" style="0" customWidth="1"/>
    <col min="3" max="4" width="11.8515625" style="0" customWidth="1"/>
    <col min="5" max="5" width="14.57421875" style="0" customWidth="1"/>
  </cols>
  <sheetData>
    <row r="1" ht="12.75">
      <c r="F1" s="18" t="s">
        <v>25</v>
      </c>
    </row>
    <row r="2" spans="1:24" ht="12.75">
      <c r="A2" s="18"/>
      <c r="D2" t="s">
        <v>0</v>
      </c>
      <c r="F2">
        <f>telmtr!A2</f>
        <v>10100</v>
      </c>
      <c r="G2">
        <f>telmtr!B2</f>
        <v>1</v>
      </c>
      <c r="H2">
        <v>81</v>
      </c>
      <c r="I2" s="1">
        <f>telmtr!E2/1*'calc monthly loads'!$B$3</f>
        <v>40.296</v>
      </c>
      <c r="J2" s="1">
        <f>telmtr!F2/1*'calc monthly loads'!$B$3</f>
        <v>40.15</v>
      </c>
      <c r="K2" s="1">
        <f>telmtr!G2/1*'calc monthly loads'!$B$3</f>
        <v>40.734</v>
      </c>
      <c r="L2" s="1">
        <f>telmtr!H2/1*'calc monthly loads'!$B$3</f>
        <v>41.172</v>
      </c>
      <c r="M2" s="1">
        <f>telmtr!I2/1*'calc monthly loads'!$B$3</f>
        <v>42.194</v>
      </c>
      <c r="N2" s="1">
        <f>telmtr!J2/1*'calc monthly loads'!$B$3</f>
        <v>43.654</v>
      </c>
      <c r="O2" s="1">
        <f>telmtr!K2/1*'calc monthly loads'!$B$3</f>
        <v>45.552</v>
      </c>
      <c r="P2" s="1">
        <f>telmtr!L2/1*'calc monthly loads'!$B$3</f>
        <v>45.698</v>
      </c>
      <c r="Q2" s="1">
        <f>telmtr!M2/1*'calc monthly loads'!$B$3</f>
        <v>45.698</v>
      </c>
      <c r="R2" s="1">
        <f>telmtr!N2/1*'calc monthly loads'!$B$3</f>
        <v>45.552</v>
      </c>
      <c r="S2" s="1">
        <f>telmtr!O2/1*'calc monthly loads'!$B$3</f>
        <v>45.114</v>
      </c>
      <c r="T2" s="1">
        <f>telmtr!P2/1*'calc monthly loads'!$B$3</f>
        <v>44.53</v>
      </c>
      <c r="U2" t="s">
        <v>13</v>
      </c>
      <c r="V2" s="3">
        <v>0</v>
      </c>
      <c r="W2" t="s">
        <v>14</v>
      </c>
      <c r="X2" s="3">
        <f>SUM(I2:T2)</f>
        <v>520.3439999999999</v>
      </c>
    </row>
    <row r="3" spans="1:24" ht="12.75">
      <c r="A3" t="s">
        <v>1</v>
      </c>
      <c r="B3" s="17">
        <v>1</v>
      </c>
      <c r="C3" s="8"/>
      <c r="D3" s="9"/>
      <c r="E3" s="10"/>
      <c r="F3">
        <f>telmtr!A3</f>
        <v>10100</v>
      </c>
      <c r="G3">
        <f>telmtr!B3</f>
        <v>2</v>
      </c>
      <c r="I3" s="1">
        <f>telmtr!E3/1*'calc monthly loads'!$B$3</f>
        <v>43.946</v>
      </c>
      <c r="J3" s="1">
        <f>telmtr!F3/1*'calc monthly loads'!$B$3</f>
        <v>43.654</v>
      </c>
      <c r="K3" s="1">
        <f>telmtr!G3/1*'calc monthly loads'!$B$3</f>
        <v>43.07</v>
      </c>
      <c r="L3" s="1">
        <f>telmtr!H3/1*'calc monthly loads'!$B$3</f>
        <v>42.924</v>
      </c>
      <c r="M3" s="1">
        <f>telmtr!I3/1*'calc monthly loads'!$B$3</f>
        <v>44.238</v>
      </c>
      <c r="N3" s="1">
        <f>telmtr!J3/1*'calc monthly loads'!$B$3</f>
        <v>44.822</v>
      </c>
      <c r="O3" s="1">
        <f>telmtr!K3/1*'calc monthly loads'!$B$3</f>
        <v>44.676</v>
      </c>
      <c r="P3" s="1">
        <f>telmtr!L3/1*'calc monthly loads'!$B$3</f>
        <v>43.508</v>
      </c>
      <c r="Q3" s="1">
        <f>telmtr!M3/1*'calc monthly loads'!$B$3</f>
        <v>43.362</v>
      </c>
      <c r="R3" s="1">
        <f>telmtr!N3/1*'calc monthly loads'!$B$3</f>
        <v>42.632</v>
      </c>
      <c r="S3" s="1">
        <f>telmtr!O3/1*'calc monthly loads'!$B$3</f>
        <v>41.756</v>
      </c>
      <c r="T3" s="1">
        <f>telmtr!P3/1*'calc monthly loads'!$B$3</f>
        <v>41.318</v>
      </c>
      <c r="U3" t="s">
        <v>13</v>
      </c>
      <c r="V3" s="3">
        <v>0</v>
      </c>
      <c r="W3" t="s">
        <v>14</v>
      </c>
      <c r="X3" s="3">
        <f>SUM(I3:T3)</f>
        <v>519.906</v>
      </c>
    </row>
    <row r="4" spans="1:24" ht="12.75">
      <c r="A4" t="s">
        <v>2</v>
      </c>
      <c r="B4" s="17">
        <v>1</v>
      </c>
      <c r="C4" s="11" t="s">
        <v>21</v>
      </c>
      <c r="D4" s="12"/>
      <c r="E4" s="13"/>
      <c r="F4">
        <f>telmtr!A4</f>
        <v>10200</v>
      </c>
      <c r="G4">
        <f>telmtr!B4</f>
        <v>1</v>
      </c>
      <c r="H4">
        <v>71</v>
      </c>
      <c r="I4" s="1">
        <f>telmtr!E4/1*'calc monthly loads'!$B$3</f>
        <v>40.88</v>
      </c>
      <c r="J4" s="1">
        <f>telmtr!F4/1*'calc monthly loads'!$B$3</f>
        <v>40.588</v>
      </c>
      <c r="K4" s="1">
        <f>telmtr!G4/1*'calc monthly loads'!$B$3</f>
        <v>40.442</v>
      </c>
      <c r="L4" s="1">
        <f>telmtr!H4/1*'calc monthly loads'!$B$3</f>
        <v>40.442</v>
      </c>
      <c r="M4" s="1">
        <f>telmtr!I4/1*'calc monthly loads'!$B$3</f>
        <v>41.172</v>
      </c>
      <c r="N4" s="1">
        <f>telmtr!J4/1*'calc monthly loads'!$B$3</f>
        <v>42.048</v>
      </c>
      <c r="O4" s="1">
        <f>telmtr!K4/1*'calc monthly loads'!$B$3</f>
        <v>43.654</v>
      </c>
      <c r="P4" s="1">
        <f>telmtr!L4/1*'calc monthly loads'!$B$3</f>
        <v>43.07</v>
      </c>
      <c r="Q4" s="1">
        <f>telmtr!M4/1*'calc monthly loads'!$B$3</f>
        <v>43.8</v>
      </c>
      <c r="R4" s="1">
        <f>telmtr!N4/1*'calc monthly loads'!$B$3</f>
        <v>43.654</v>
      </c>
      <c r="S4" s="1">
        <f>telmtr!O4/1*'calc monthly loads'!$B$3</f>
        <v>43.362</v>
      </c>
      <c r="T4" s="1">
        <f>telmtr!P4/1*'calc monthly loads'!$B$3</f>
        <v>43.362</v>
      </c>
      <c r="U4" t="s">
        <v>13</v>
      </c>
      <c r="V4" s="3">
        <v>0</v>
      </c>
      <c r="W4" t="s">
        <v>14</v>
      </c>
      <c r="X4" s="3">
        <f>SUM(I4:T4)</f>
        <v>506.47400000000005</v>
      </c>
    </row>
    <row r="5" spans="1:24" ht="12.75">
      <c r="A5" t="s">
        <v>3</v>
      </c>
      <c r="B5" s="17">
        <v>1</v>
      </c>
      <c r="C5" s="11" t="s">
        <v>23</v>
      </c>
      <c r="D5" s="12"/>
      <c r="E5" s="13"/>
      <c r="F5">
        <f>telmtr!A5</f>
        <v>10200</v>
      </c>
      <c r="G5">
        <f>telmtr!B5</f>
        <v>2</v>
      </c>
      <c r="I5" s="1">
        <f>telmtr!E5/1*'calc monthly loads'!$B$3</f>
        <v>43.07</v>
      </c>
      <c r="J5" s="1">
        <f>telmtr!F5/1*'calc monthly loads'!$B$3</f>
        <v>43.946</v>
      </c>
      <c r="K5" s="1">
        <f>telmtr!G5/1*'calc monthly loads'!$B$3</f>
        <v>44.384</v>
      </c>
      <c r="L5" s="1">
        <f>telmtr!H5/1*'calc monthly loads'!$B$3</f>
        <v>44.676</v>
      </c>
      <c r="M5" s="1">
        <f>telmtr!I5/1*'calc monthly loads'!$B$3</f>
        <v>46.136</v>
      </c>
      <c r="N5" s="1">
        <f>telmtr!J5/1*'calc monthly loads'!$B$3</f>
        <v>45.844</v>
      </c>
      <c r="O5" s="1">
        <f>telmtr!K5/1*'calc monthly loads'!$B$3</f>
        <v>45.552</v>
      </c>
      <c r="P5" s="1">
        <f>telmtr!L5/1*'calc monthly loads'!$B$3</f>
        <v>44.968</v>
      </c>
      <c r="Q5" s="1">
        <f>telmtr!M5/1*'calc monthly loads'!$B$3</f>
        <v>43.946</v>
      </c>
      <c r="R5" s="1">
        <f>telmtr!N5/1*'calc monthly loads'!$B$3</f>
        <v>42.924</v>
      </c>
      <c r="S5" s="1">
        <f>telmtr!O5/1*'calc monthly loads'!$B$3</f>
        <v>42.632</v>
      </c>
      <c r="T5" s="1">
        <f>telmtr!P5/1*'calc monthly loads'!$B$3</f>
        <v>42.924</v>
      </c>
      <c r="U5" t="s">
        <v>13</v>
      </c>
      <c r="V5" s="3">
        <v>0</v>
      </c>
      <c r="W5" t="s">
        <v>14</v>
      </c>
      <c r="X5" s="3">
        <f>SUM(I5:T5)</f>
        <v>531.0020000000001</v>
      </c>
    </row>
    <row r="6" spans="1:24" ht="12.75">
      <c r="A6" t="s">
        <v>4</v>
      </c>
      <c r="B6" s="17">
        <v>1</v>
      </c>
      <c r="C6" s="11" t="s">
        <v>22</v>
      </c>
      <c r="D6" s="12"/>
      <c r="E6" s="13"/>
      <c r="F6">
        <f>telmtr!A6</f>
        <v>10300</v>
      </c>
      <c r="G6">
        <f>telmtr!B6</f>
        <v>1</v>
      </c>
      <c r="H6">
        <v>11</v>
      </c>
      <c r="I6" s="1">
        <f>telmtr!E6/1*'calc monthly loads'!$B$3</f>
        <v>42.924</v>
      </c>
      <c r="J6" s="1">
        <f>telmtr!F6/1*'calc monthly loads'!$B$3</f>
        <v>42.486</v>
      </c>
      <c r="K6" s="1">
        <f>telmtr!G6/1*'calc monthly loads'!$B$3</f>
        <v>42.924</v>
      </c>
      <c r="L6" s="1">
        <f>telmtr!H6/1*'calc monthly loads'!$B$3</f>
        <v>43.362</v>
      </c>
      <c r="M6" s="1">
        <f>telmtr!I6/1*'calc monthly loads'!$B$3</f>
        <v>45.114</v>
      </c>
      <c r="N6" s="1">
        <f>telmtr!J6/1*'calc monthly loads'!$B$3</f>
        <v>49.202</v>
      </c>
      <c r="O6" s="1">
        <f>telmtr!K6/1*'calc monthly loads'!$B$3</f>
        <v>58.984</v>
      </c>
      <c r="P6" s="1">
        <f>telmtr!L6/1*'calc monthly loads'!$B$3</f>
        <v>67.16</v>
      </c>
      <c r="Q6" s="1">
        <f>telmtr!M6/1*'calc monthly loads'!$B$3</f>
        <v>69.35</v>
      </c>
      <c r="R6" s="1">
        <f>telmtr!N6/1*'calc monthly loads'!$B$3</f>
        <v>69.788</v>
      </c>
      <c r="S6" s="1">
        <f>telmtr!O6/1*'calc monthly loads'!$B$3</f>
        <v>70.956</v>
      </c>
      <c r="T6" s="1">
        <f>telmtr!P6/1*'calc monthly loads'!$B$3</f>
        <v>69.204</v>
      </c>
      <c r="U6" t="s">
        <v>13</v>
      </c>
      <c r="V6" s="3">
        <f>SUM(P6:T6)</f>
        <v>346.458</v>
      </c>
      <c r="W6" t="s">
        <v>14</v>
      </c>
      <c r="X6" s="3">
        <f>SUM(I6:O6)</f>
        <v>324.996</v>
      </c>
    </row>
    <row r="7" spans="1:24" ht="12.75">
      <c r="A7" t="s">
        <v>5</v>
      </c>
      <c r="B7" s="17">
        <v>1</v>
      </c>
      <c r="C7" s="11"/>
      <c r="D7" s="12"/>
      <c r="E7" s="13"/>
      <c r="F7">
        <f>telmtr!A7</f>
        <v>10300</v>
      </c>
      <c r="G7">
        <f>telmtr!B7</f>
        <v>2</v>
      </c>
      <c r="I7" s="1">
        <f>telmtr!E7/1*'calc monthly loads'!$B$3</f>
        <v>68.474</v>
      </c>
      <c r="J7" s="1">
        <f>telmtr!F7/1*'calc monthly loads'!$B$3</f>
        <v>69.934</v>
      </c>
      <c r="K7" s="1">
        <f>telmtr!G7/1*'calc monthly loads'!$B$3</f>
        <v>68.62</v>
      </c>
      <c r="L7" s="1">
        <f>telmtr!H7/1*'calc monthly loads'!$B$3</f>
        <v>64.094</v>
      </c>
      <c r="M7" s="1">
        <f>telmtr!I7/1*'calc monthly loads'!$B$3</f>
        <v>60.59</v>
      </c>
      <c r="N7" s="1">
        <f>telmtr!J7/1*'calc monthly loads'!$B$3</f>
        <v>58.984</v>
      </c>
      <c r="O7" s="1">
        <f>telmtr!K7/1*'calc monthly loads'!$B$3</f>
        <v>57.816</v>
      </c>
      <c r="P7" s="1">
        <f>telmtr!L7/1*'calc monthly loads'!$B$3</f>
        <v>57.816</v>
      </c>
      <c r="Q7" s="1">
        <f>telmtr!M7/1*'calc monthly loads'!$B$3</f>
        <v>58.692</v>
      </c>
      <c r="R7" s="1">
        <f>telmtr!N7/1*'calc monthly loads'!$B$3</f>
        <v>56.648</v>
      </c>
      <c r="S7" s="1">
        <f>telmtr!O7/1*'calc monthly loads'!$B$3</f>
        <v>55.334</v>
      </c>
      <c r="T7" s="1">
        <f>telmtr!P7/1*'calc monthly loads'!$B$3</f>
        <v>53.874</v>
      </c>
      <c r="U7" t="s">
        <v>13</v>
      </c>
      <c r="V7" s="3">
        <f>SUM(I7:S7)</f>
        <v>677.002</v>
      </c>
      <c r="W7" t="s">
        <v>14</v>
      </c>
      <c r="X7" s="3">
        <f>T7</f>
        <v>53.874</v>
      </c>
    </row>
    <row r="8" spans="1:24" ht="12.75">
      <c r="A8" t="s">
        <v>6</v>
      </c>
      <c r="B8" s="17">
        <v>1</v>
      </c>
      <c r="C8" s="11" t="s">
        <v>24</v>
      </c>
      <c r="D8" s="12"/>
      <c r="E8" s="13"/>
      <c r="F8">
        <f>telmtr!A8</f>
        <v>10400</v>
      </c>
      <c r="G8">
        <f>telmtr!B8</f>
        <v>1</v>
      </c>
      <c r="H8">
        <v>21</v>
      </c>
      <c r="I8" s="1">
        <f>telmtr!E8/1*'calc monthly loads'!$B$3</f>
        <v>52.268</v>
      </c>
      <c r="J8" s="1">
        <f>telmtr!F8/1*'calc monthly loads'!$B$3</f>
        <v>51.246</v>
      </c>
      <c r="K8" s="1">
        <f>telmtr!G8/1*'calc monthly loads'!$B$3</f>
        <v>51.538</v>
      </c>
      <c r="L8" s="1">
        <f>telmtr!H8/1*'calc monthly loads'!$B$3</f>
        <v>50.37</v>
      </c>
      <c r="M8" s="1">
        <f>telmtr!I8/1*'calc monthly loads'!$B$3</f>
        <v>52.998</v>
      </c>
      <c r="N8" s="1">
        <f>telmtr!J8/1*'calc monthly loads'!$B$3</f>
        <v>56.794</v>
      </c>
      <c r="O8" s="1">
        <f>telmtr!K8/1*'calc monthly loads'!$B$3</f>
        <v>66.722</v>
      </c>
      <c r="P8" s="1">
        <f>telmtr!L8/1*'calc monthly loads'!$B$3</f>
        <v>76.796</v>
      </c>
      <c r="Q8" s="1">
        <f>telmtr!M8/1*'calc monthly loads'!$B$3</f>
        <v>80.154</v>
      </c>
      <c r="R8" s="1">
        <f>telmtr!N8/1*'calc monthly loads'!$B$3</f>
        <v>80.446</v>
      </c>
      <c r="S8" s="1">
        <f>telmtr!O8/1*'calc monthly loads'!$B$3</f>
        <v>82.782</v>
      </c>
      <c r="T8" s="1">
        <f>telmtr!P8/1*'calc monthly loads'!$B$3</f>
        <v>80.738</v>
      </c>
      <c r="U8" t="s">
        <v>13</v>
      </c>
      <c r="V8" s="3">
        <f>SUM(P8:T8)</f>
        <v>400.916</v>
      </c>
      <c r="W8" t="s">
        <v>14</v>
      </c>
      <c r="X8" s="3">
        <f>SUM(I8:O8)</f>
        <v>381.936</v>
      </c>
    </row>
    <row r="9" spans="1:24" ht="12.75">
      <c r="A9" t="s">
        <v>7</v>
      </c>
      <c r="B9" s="17">
        <v>1</v>
      </c>
      <c r="C9" s="11"/>
      <c r="D9" s="12"/>
      <c r="E9" s="13"/>
      <c r="F9">
        <f>telmtr!A9</f>
        <v>10400</v>
      </c>
      <c r="G9">
        <f>telmtr!B9</f>
        <v>2</v>
      </c>
      <c r="I9" s="1">
        <f>telmtr!E9/1*'calc monthly loads'!$B$3</f>
        <v>80.3</v>
      </c>
      <c r="J9" s="1">
        <f>telmtr!F9/1*'calc monthly loads'!$B$3</f>
        <v>81.176</v>
      </c>
      <c r="K9" s="1">
        <f>telmtr!G9/1*'calc monthly loads'!$B$3</f>
        <v>78.402</v>
      </c>
      <c r="L9" s="1">
        <f>telmtr!H9/1*'calc monthly loads'!$B$3</f>
        <v>74.46</v>
      </c>
      <c r="M9" s="1">
        <f>telmtr!I9/1*'calc monthly loads'!$B$3</f>
        <v>70.372</v>
      </c>
      <c r="N9" s="1">
        <f>telmtr!J9/1*'calc monthly loads'!$B$3</f>
        <v>67.306</v>
      </c>
      <c r="O9" s="1">
        <f>telmtr!K9/1*'calc monthly loads'!$B$3</f>
        <v>62.342</v>
      </c>
      <c r="P9" s="1">
        <f>telmtr!L9/1*'calc monthly loads'!$B$3</f>
        <v>62.05</v>
      </c>
      <c r="Q9" s="1">
        <f>telmtr!M9/1*'calc monthly loads'!$B$3</f>
        <v>62.926</v>
      </c>
      <c r="R9" s="1">
        <f>telmtr!N9/1*'calc monthly loads'!$B$3</f>
        <v>60.882</v>
      </c>
      <c r="S9" s="1">
        <f>telmtr!O9/1*'calc monthly loads'!$B$3</f>
        <v>58.4</v>
      </c>
      <c r="T9" s="1">
        <f>telmtr!P9/1*'calc monthly loads'!$B$3</f>
        <v>55.188</v>
      </c>
      <c r="U9" t="s">
        <v>13</v>
      </c>
      <c r="V9" s="3">
        <f>SUM(I9:S9)</f>
        <v>758.6159999999999</v>
      </c>
      <c r="W9" t="s">
        <v>14</v>
      </c>
      <c r="X9" s="3">
        <f>T9</f>
        <v>55.188</v>
      </c>
    </row>
    <row r="10" spans="1:24" ht="12.75">
      <c r="A10" t="s">
        <v>8</v>
      </c>
      <c r="B10" s="17">
        <v>1</v>
      </c>
      <c r="C10" s="11" t="s">
        <v>26</v>
      </c>
      <c r="D10" s="12"/>
      <c r="E10" s="13"/>
      <c r="F10">
        <f>telmtr!A10</f>
        <v>10500</v>
      </c>
      <c r="G10">
        <f>telmtr!B10</f>
        <v>1</v>
      </c>
      <c r="H10">
        <v>31</v>
      </c>
      <c r="I10" s="1">
        <f>telmtr!E10/1*'calc monthly loads'!$B$3</f>
        <v>53.144</v>
      </c>
      <c r="J10" s="1">
        <f>telmtr!F10/1*'calc monthly loads'!$B$3</f>
        <v>52.56</v>
      </c>
      <c r="K10" s="1">
        <f>telmtr!G10/1*'calc monthly loads'!$B$3</f>
        <v>51.83</v>
      </c>
      <c r="L10" s="1">
        <f>telmtr!H10/1*'calc monthly loads'!$B$3</f>
        <v>51.538</v>
      </c>
      <c r="M10" s="1">
        <f>telmtr!I10/1*'calc monthly loads'!$B$3</f>
        <v>54.312</v>
      </c>
      <c r="N10" s="1">
        <f>telmtr!J10/1*'calc monthly loads'!$B$3</f>
        <v>58.254</v>
      </c>
      <c r="O10" s="1">
        <f>telmtr!K10/1*'calc monthly loads'!$B$3</f>
        <v>67.306</v>
      </c>
      <c r="P10" s="1">
        <f>telmtr!L10/1*'calc monthly loads'!$B$3</f>
        <v>76.65</v>
      </c>
      <c r="Q10" s="1">
        <f>telmtr!M10/1*'calc monthly loads'!$B$3</f>
        <v>81.176</v>
      </c>
      <c r="R10" s="1">
        <f>telmtr!N10/1*'calc monthly loads'!$B$3</f>
        <v>80.154</v>
      </c>
      <c r="S10" s="1">
        <f>telmtr!O10/1*'calc monthly loads'!$B$3</f>
        <v>80.154</v>
      </c>
      <c r="T10" s="1">
        <f>telmtr!P10/1*'calc monthly loads'!$B$3</f>
        <v>79.716</v>
      </c>
      <c r="U10" t="s">
        <v>13</v>
      </c>
      <c r="V10" s="3">
        <f>SUM(P10:T10)</f>
        <v>397.85</v>
      </c>
      <c r="W10" t="s">
        <v>14</v>
      </c>
      <c r="X10" s="3">
        <f>SUM(I10:O10)</f>
        <v>388.944</v>
      </c>
    </row>
    <row r="11" spans="1:24" ht="12.75">
      <c r="A11" t="s">
        <v>9</v>
      </c>
      <c r="B11" s="17">
        <v>1</v>
      </c>
      <c r="C11" s="11" t="s">
        <v>27</v>
      </c>
      <c r="D11" s="12"/>
      <c r="E11" s="13"/>
      <c r="F11">
        <f>telmtr!A11</f>
        <v>10500</v>
      </c>
      <c r="G11">
        <f>telmtr!B11</f>
        <v>2</v>
      </c>
      <c r="I11" s="1">
        <f>telmtr!E11/1*'calc monthly loads'!$B$3</f>
        <v>80.446</v>
      </c>
      <c r="J11" s="1">
        <f>telmtr!F11/1*'calc monthly loads'!$B$3</f>
        <v>83.22</v>
      </c>
      <c r="K11" s="1">
        <f>telmtr!G11/1*'calc monthly loads'!$B$3</f>
        <v>80.884</v>
      </c>
      <c r="L11" s="1">
        <f>telmtr!H11/1*'calc monthly loads'!$B$3</f>
        <v>76.212</v>
      </c>
      <c r="M11" s="1">
        <f>telmtr!I11/1*'calc monthly loads'!$B$3</f>
        <v>71.832</v>
      </c>
      <c r="N11" s="1">
        <f>telmtr!J11/1*'calc monthly loads'!$B$3</f>
        <v>70.08</v>
      </c>
      <c r="O11" s="1">
        <f>telmtr!K11/1*'calc monthly loads'!$B$3</f>
        <v>68.62</v>
      </c>
      <c r="P11" s="1">
        <f>telmtr!L11/1*'calc monthly loads'!$B$3</f>
        <v>65.554</v>
      </c>
      <c r="Q11" s="1">
        <f>telmtr!M11/1*'calc monthly loads'!$B$3</f>
        <v>62.488</v>
      </c>
      <c r="R11" s="1">
        <f>telmtr!N11/1*'calc monthly loads'!$B$3</f>
        <v>62.342</v>
      </c>
      <c r="S11" s="1">
        <f>telmtr!O11/1*'calc monthly loads'!$B$3</f>
        <v>60.152</v>
      </c>
      <c r="T11" s="1">
        <f>telmtr!P11/1*'calc monthly loads'!$B$3</f>
        <v>57.524</v>
      </c>
      <c r="U11" t="s">
        <v>13</v>
      </c>
      <c r="V11" s="3">
        <f>SUM(I11:S11)</f>
        <v>781.83</v>
      </c>
      <c r="W11" t="s">
        <v>14</v>
      </c>
      <c r="X11" s="3">
        <f>T11</f>
        <v>57.524</v>
      </c>
    </row>
    <row r="12" spans="1:24" ht="12.75">
      <c r="A12" t="s">
        <v>10</v>
      </c>
      <c r="B12" s="17">
        <v>1</v>
      </c>
      <c r="C12" s="11" t="s">
        <v>28</v>
      </c>
      <c r="D12" s="12"/>
      <c r="E12" s="13"/>
      <c r="F12">
        <f>telmtr!A12</f>
        <v>10600</v>
      </c>
      <c r="G12">
        <f>telmtr!B12</f>
        <v>1</v>
      </c>
      <c r="H12">
        <v>41</v>
      </c>
      <c r="I12" s="1">
        <f>telmtr!E12/1*'calc monthly loads'!$B$3</f>
        <v>57.378</v>
      </c>
      <c r="J12" s="1">
        <f>telmtr!F12/1*'calc monthly loads'!$B$3</f>
        <v>56.502</v>
      </c>
      <c r="K12" s="1">
        <f>telmtr!G12/1*'calc monthly loads'!$B$3</f>
        <v>56.21</v>
      </c>
      <c r="L12" s="1">
        <f>telmtr!H12/1*'calc monthly loads'!$B$3</f>
        <v>56.064</v>
      </c>
      <c r="M12" s="1">
        <f>telmtr!I12/1*'calc monthly loads'!$B$3</f>
        <v>57.67</v>
      </c>
      <c r="N12" s="1">
        <f>telmtr!J12/1*'calc monthly loads'!$B$3</f>
        <v>61.612</v>
      </c>
      <c r="O12" s="1">
        <f>telmtr!K12/1*'calc monthly loads'!$B$3</f>
        <v>72.27</v>
      </c>
      <c r="P12" s="1">
        <f>telmtr!L12/1*'calc monthly loads'!$B$3</f>
        <v>81.03</v>
      </c>
      <c r="Q12" s="1">
        <f>telmtr!M12/1*'calc monthly loads'!$B$3</f>
        <v>83.366</v>
      </c>
      <c r="R12" s="1">
        <f>telmtr!N12/1*'calc monthly loads'!$B$3</f>
        <v>83.074</v>
      </c>
      <c r="S12" s="1">
        <f>telmtr!O12/1*'calc monthly loads'!$B$3</f>
        <v>84.68</v>
      </c>
      <c r="T12" s="1">
        <f>telmtr!P12/1*'calc monthly loads'!$B$3</f>
        <v>82.49</v>
      </c>
      <c r="U12" t="s">
        <v>13</v>
      </c>
      <c r="V12" s="3">
        <f>SUM(P12:T12)</f>
        <v>414.64000000000004</v>
      </c>
      <c r="W12" t="s">
        <v>14</v>
      </c>
      <c r="X12" s="3">
        <f>SUM(I12:O12)</f>
        <v>417.706</v>
      </c>
    </row>
    <row r="13" spans="1:24" ht="12.75">
      <c r="A13" t="s">
        <v>11</v>
      </c>
      <c r="B13" s="17">
        <v>1</v>
      </c>
      <c r="C13" s="11" t="s">
        <v>29</v>
      </c>
      <c r="D13" s="12"/>
      <c r="E13" s="13"/>
      <c r="F13">
        <f>telmtr!A13</f>
        <v>10600</v>
      </c>
      <c r="G13">
        <f>telmtr!B13</f>
        <v>2</v>
      </c>
      <c r="I13" s="1">
        <f>telmtr!E13/1*'calc monthly loads'!$B$3</f>
        <v>81.614</v>
      </c>
      <c r="J13" s="1">
        <f>telmtr!F13/1*'calc monthly loads'!$B$3</f>
        <v>82.636</v>
      </c>
      <c r="K13" s="1">
        <f>telmtr!G13/1*'calc monthly loads'!$B$3</f>
        <v>80.3</v>
      </c>
      <c r="L13" s="1">
        <f>telmtr!H13/1*'calc monthly loads'!$B$3</f>
        <v>77.088</v>
      </c>
      <c r="M13" s="1">
        <f>telmtr!I13/1*'calc monthly loads'!$B$3</f>
        <v>72.708</v>
      </c>
      <c r="N13" s="1">
        <f>telmtr!J13/1*'calc monthly loads'!$B$3</f>
        <v>69.496</v>
      </c>
      <c r="O13" s="1">
        <f>telmtr!K13/1*'calc monthly loads'!$B$3</f>
        <v>67.306</v>
      </c>
      <c r="P13" s="1">
        <f>telmtr!L13/1*'calc monthly loads'!$B$3</f>
        <v>66.284</v>
      </c>
      <c r="Q13" s="1">
        <f>telmtr!M13/1*'calc monthly loads'!$B$3</f>
        <v>64.97</v>
      </c>
      <c r="R13" s="1">
        <f>telmtr!N13/1*'calc monthly loads'!$B$3</f>
        <v>63.51</v>
      </c>
      <c r="S13" s="1">
        <f>telmtr!O13/1*'calc monthly loads'!$B$3</f>
        <v>60.736</v>
      </c>
      <c r="T13" s="1">
        <f>telmtr!P13/1*'calc monthly loads'!$B$3</f>
        <v>57.816</v>
      </c>
      <c r="U13" t="s">
        <v>13</v>
      </c>
      <c r="V13" s="3">
        <f>SUM(I13:S13)</f>
        <v>786.648</v>
      </c>
      <c r="W13" t="s">
        <v>14</v>
      </c>
      <c r="X13" s="3">
        <f>T13</f>
        <v>57.816</v>
      </c>
    </row>
    <row r="14" spans="1:24" ht="12.75">
      <c r="A14" t="s">
        <v>12</v>
      </c>
      <c r="B14" s="17">
        <v>1</v>
      </c>
      <c r="C14" s="11" t="s">
        <v>30</v>
      </c>
      <c r="D14" s="12"/>
      <c r="E14" s="13"/>
      <c r="F14">
        <f>telmtr!A14</f>
        <v>10700</v>
      </c>
      <c r="G14">
        <f>telmtr!B14</f>
        <v>1</v>
      </c>
      <c r="H14">
        <v>51</v>
      </c>
      <c r="I14" s="1">
        <f>telmtr!E14/1*'calc monthly loads'!$B$3</f>
        <v>56.21</v>
      </c>
      <c r="J14" s="1">
        <f>telmtr!F14/1*'calc monthly loads'!$B$3</f>
        <v>57.086</v>
      </c>
      <c r="K14" s="1">
        <f>telmtr!G14/1*'calc monthly loads'!$B$3</f>
        <v>56.356</v>
      </c>
      <c r="L14" s="1">
        <f>telmtr!H14/1*'calc monthly loads'!$B$3</f>
        <v>55.918</v>
      </c>
      <c r="M14" s="1">
        <f>telmtr!I14/1*'calc monthly loads'!$B$3</f>
        <v>57.086</v>
      </c>
      <c r="N14" s="1">
        <f>telmtr!J14/1*'calc monthly loads'!$B$3</f>
        <v>62.196</v>
      </c>
      <c r="O14" s="1">
        <f>telmtr!K14/1*'calc monthly loads'!$B$3</f>
        <v>71.102</v>
      </c>
      <c r="P14" s="1">
        <f>telmtr!L14/1*'calc monthly loads'!$B$3</f>
        <v>79.716</v>
      </c>
      <c r="Q14" s="1">
        <f>telmtr!M14/1*'calc monthly loads'!$B$3</f>
        <v>82.198</v>
      </c>
      <c r="R14" s="1">
        <f>telmtr!N14/1*'calc monthly loads'!$B$3</f>
        <v>82.198</v>
      </c>
      <c r="S14" s="1">
        <f>telmtr!O14/1*'calc monthly loads'!$B$3</f>
        <v>83.658</v>
      </c>
      <c r="T14" s="1">
        <f>telmtr!P14/1*'calc monthly loads'!$B$3</f>
        <v>81.03</v>
      </c>
      <c r="U14" t="s">
        <v>13</v>
      </c>
      <c r="V14" s="3">
        <f>SUM(P14:T14)</f>
        <v>408.79999999999995</v>
      </c>
      <c r="W14" t="s">
        <v>14</v>
      </c>
      <c r="X14" s="3">
        <f>SUM(I14:O14)</f>
        <v>415.95399999999995</v>
      </c>
    </row>
    <row r="15" spans="3:24" ht="12.75">
      <c r="C15" s="19" t="s">
        <v>31</v>
      </c>
      <c r="D15" s="14"/>
      <c r="E15" s="15"/>
      <c r="F15">
        <f>telmtr!A15</f>
        <v>10700</v>
      </c>
      <c r="G15">
        <f>telmtr!B15</f>
        <v>2</v>
      </c>
      <c r="I15" s="1">
        <f>telmtr!E15/1*'calc monthly loads'!$B$3</f>
        <v>78.548</v>
      </c>
      <c r="J15" s="1">
        <f>telmtr!F15/1*'calc monthly loads'!$B$3</f>
        <v>78.11</v>
      </c>
      <c r="K15" s="1">
        <f>telmtr!G15/1*'calc monthly loads'!$B$3</f>
        <v>75.92</v>
      </c>
      <c r="L15" s="1">
        <f>telmtr!H15/1*'calc monthly loads'!$B$3</f>
        <v>72.708</v>
      </c>
      <c r="M15" s="1">
        <f>telmtr!I15/1*'calc monthly loads'!$B$3</f>
        <v>69.204</v>
      </c>
      <c r="N15" s="1">
        <f>telmtr!J15/1*'calc monthly loads'!$B$3</f>
        <v>67.452</v>
      </c>
      <c r="O15" s="1">
        <f>telmtr!K15/1*'calc monthly loads'!$B$3</f>
        <v>65.992</v>
      </c>
      <c r="P15" s="1">
        <f>telmtr!L15/1*'calc monthly loads'!$B$3</f>
        <v>64.094</v>
      </c>
      <c r="Q15" s="1">
        <f>telmtr!M15/1*'calc monthly loads'!$B$3</f>
        <v>63.364</v>
      </c>
      <c r="R15" s="1">
        <f>telmtr!N15/1*'calc monthly loads'!$B$3</f>
        <v>61.028</v>
      </c>
      <c r="S15" s="1">
        <f>telmtr!O15/1*'calc monthly loads'!$B$3</f>
        <v>58.838</v>
      </c>
      <c r="T15" s="1">
        <f>telmtr!P15/1*'calc monthly loads'!$B$3</f>
        <v>55.772</v>
      </c>
      <c r="U15" t="s">
        <v>13</v>
      </c>
      <c r="V15" s="3">
        <f>SUM(I15:S15)</f>
        <v>755.258</v>
      </c>
      <c r="W15" t="s">
        <v>14</v>
      </c>
      <c r="X15" s="3">
        <f>T15</f>
        <v>55.772</v>
      </c>
    </row>
    <row r="16" spans="6:24" ht="12.75">
      <c r="F16">
        <f>telmtr!A16</f>
        <v>10800</v>
      </c>
      <c r="G16">
        <f>telmtr!B16</f>
        <v>1</v>
      </c>
      <c r="H16">
        <v>61</v>
      </c>
      <c r="I16" s="1">
        <f>telmtr!E16/1*'calc monthly loads'!$B$3</f>
        <v>54.166</v>
      </c>
      <c r="J16" s="1">
        <f>telmtr!F16/1*'calc monthly loads'!$B$3</f>
        <v>53.29</v>
      </c>
      <c r="K16" s="1">
        <f>telmtr!G16/1*'calc monthly loads'!$B$3</f>
        <v>54.166</v>
      </c>
      <c r="L16" s="1">
        <f>telmtr!H16/1*'calc monthly loads'!$B$3</f>
        <v>54.458</v>
      </c>
      <c r="M16" s="1">
        <f>telmtr!I16/1*'calc monthly loads'!$B$3</f>
        <v>55.626</v>
      </c>
      <c r="N16" s="1">
        <f>telmtr!J16/1*'calc monthly loads'!$B$3</f>
        <v>58.838</v>
      </c>
      <c r="O16" s="1">
        <f>telmtr!K16/1*'calc monthly loads'!$B$3</f>
        <v>59.276</v>
      </c>
      <c r="P16" s="1">
        <f>telmtr!L16/1*'calc monthly loads'!$B$3</f>
        <v>60.444</v>
      </c>
      <c r="Q16" s="1">
        <f>telmtr!M16/1*'calc monthly loads'!$B$3</f>
        <v>60.444</v>
      </c>
      <c r="R16" s="1">
        <f>telmtr!N16/1*'calc monthly loads'!$B$3</f>
        <v>59.568</v>
      </c>
      <c r="S16" s="1">
        <f>telmtr!O16/1*'calc monthly loads'!$B$3</f>
        <v>59.714</v>
      </c>
      <c r="T16" s="1">
        <f>telmtr!P16/1*'calc monthly loads'!$B$3</f>
        <v>59.568</v>
      </c>
      <c r="U16" t="s">
        <v>13</v>
      </c>
      <c r="V16" s="3">
        <v>0</v>
      </c>
      <c r="W16" t="s">
        <v>14</v>
      </c>
      <c r="X16" s="3">
        <f>SUM(I16:T16)</f>
        <v>689.558</v>
      </c>
    </row>
    <row r="17" spans="1:24" ht="12.75">
      <c r="A17" t="s">
        <v>17</v>
      </c>
      <c r="B17" s="2" t="s">
        <v>18</v>
      </c>
      <c r="C17" s="4" t="s">
        <v>15</v>
      </c>
      <c r="D17" s="4"/>
      <c r="E17" s="4"/>
      <c r="F17">
        <f>telmtr!A17</f>
        <v>10800</v>
      </c>
      <c r="G17">
        <f>telmtr!B17</f>
        <v>2</v>
      </c>
      <c r="I17" s="1">
        <f>telmtr!E17/1*'calc monthly loads'!$B$3</f>
        <v>58.546</v>
      </c>
      <c r="J17" s="1">
        <f>telmtr!F17/1*'calc monthly loads'!$B$3</f>
        <v>56.794</v>
      </c>
      <c r="K17" s="1">
        <f>telmtr!G17/1*'calc monthly loads'!$B$3</f>
        <v>55.042</v>
      </c>
      <c r="L17" s="1">
        <f>telmtr!H17/1*'calc monthly loads'!$B$3</f>
        <v>54.75</v>
      </c>
      <c r="M17" s="1">
        <f>telmtr!I17/1*'calc monthly loads'!$B$3</f>
        <v>54.75</v>
      </c>
      <c r="N17" s="1">
        <f>telmtr!J17/1*'calc monthly loads'!$B$3</f>
        <v>54.604</v>
      </c>
      <c r="O17" s="1">
        <f>telmtr!K17/1*'calc monthly loads'!$B$3</f>
        <v>53.29</v>
      </c>
      <c r="P17" s="1">
        <f>telmtr!L17/1*'calc monthly loads'!$B$3</f>
        <v>52.852</v>
      </c>
      <c r="Q17" s="1">
        <f>telmtr!M17/1*'calc monthly loads'!$B$3</f>
        <v>52.268</v>
      </c>
      <c r="R17" s="1">
        <f>telmtr!N17/1*'calc monthly loads'!$B$3</f>
        <v>51.392</v>
      </c>
      <c r="S17" s="1">
        <f>telmtr!O17/1*'calc monthly loads'!$B$3</f>
        <v>49.786</v>
      </c>
      <c r="T17" s="1">
        <f>telmtr!P17/1*'calc monthly loads'!$B$3</f>
        <v>48.326</v>
      </c>
      <c r="U17" t="s">
        <v>13</v>
      </c>
      <c r="V17" s="3">
        <v>0</v>
      </c>
      <c r="W17" t="s">
        <v>14</v>
      </c>
      <c r="X17" s="3">
        <f>SUM(I17:T17)</f>
        <v>642.4000000000001</v>
      </c>
    </row>
    <row r="18" spans="2:24" ht="12.75">
      <c r="B18" s="5" t="s">
        <v>19</v>
      </c>
      <c r="C18" s="5" t="s">
        <v>13</v>
      </c>
      <c r="D18" s="5" t="s">
        <v>14</v>
      </c>
      <c r="E18" s="5" t="s">
        <v>20</v>
      </c>
      <c r="F18">
        <f>telmtr!A18</f>
        <v>10900</v>
      </c>
      <c r="G18">
        <f>telmtr!B18</f>
        <v>1</v>
      </c>
      <c r="H18">
        <v>71</v>
      </c>
      <c r="I18" s="1">
        <f>telmtr!E18/1*'calc monthly loads'!$B$3</f>
        <v>47.158</v>
      </c>
      <c r="J18" s="1">
        <f>telmtr!F18/1*'calc monthly loads'!$B$3</f>
        <v>46.428</v>
      </c>
      <c r="K18" s="1">
        <f>telmtr!G18/1*'calc monthly loads'!$B$3</f>
        <v>46.72</v>
      </c>
      <c r="L18" s="1">
        <f>telmtr!H18/1*'calc monthly loads'!$B$3</f>
        <v>46.574</v>
      </c>
      <c r="M18" s="1">
        <f>telmtr!I18/1*'calc monthly loads'!$B$3</f>
        <v>47.012</v>
      </c>
      <c r="N18" s="1">
        <f>telmtr!J18/1*'calc monthly loads'!$B$3</f>
        <v>48.18</v>
      </c>
      <c r="O18" s="1">
        <f>telmtr!K18/1*'calc monthly loads'!$B$3</f>
        <v>50.078</v>
      </c>
      <c r="P18" s="1">
        <f>telmtr!L18/1*'calc monthly loads'!$B$3</f>
        <v>50.37</v>
      </c>
      <c r="Q18" s="1">
        <f>telmtr!M18/1*'calc monthly loads'!$B$3</f>
        <v>50.954</v>
      </c>
      <c r="R18" s="1">
        <f>telmtr!N18/1*'calc monthly loads'!$B$3</f>
        <v>50.954</v>
      </c>
      <c r="S18" s="1">
        <f>telmtr!O18/1*'calc monthly loads'!$B$3</f>
        <v>51.392</v>
      </c>
      <c r="T18" s="1">
        <f>telmtr!P18/1*'calc monthly loads'!$B$3</f>
        <v>51.976</v>
      </c>
      <c r="U18" t="s">
        <v>13</v>
      </c>
      <c r="V18" s="3">
        <v>0</v>
      </c>
      <c r="W18" t="s">
        <v>14</v>
      </c>
      <c r="X18" s="3">
        <f>SUM(I18:T18)</f>
        <v>587.796</v>
      </c>
    </row>
    <row r="19" spans="1:24" ht="12.75">
      <c r="A19" t="s">
        <v>1</v>
      </c>
      <c r="B19" s="3">
        <f>MAX(I2:T63)</f>
        <v>87.308</v>
      </c>
      <c r="C19" s="3">
        <f>Z63</f>
        <v>23288.459999999995</v>
      </c>
      <c r="D19" s="3">
        <f>AB63</f>
        <v>22725.775999999994</v>
      </c>
      <c r="E19" s="3">
        <f>D19+C19</f>
        <v>46014.23599999999</v>
      </c>
      <c r="F19">
        <f>telmtr!A19</f>
        <v>10900</v>
      </c>
      <c r="G19">
        <f>telmtr!B19</f>
        <v>2</v>
      </c>
      <c r="I19" s="1">
        <f>telmtr!E19/1*'calc monthly loads'!$B$3</f>
        <v>50.516</v>
      </c>
      <c r="J19" s="1">
        <f>telmtr!F19/1*'calc monthly loads'!$B$3</f>
        <v>51.1</v>
      </c>
      <c r="K19" s="1">
        <f>telmtr!G19/1*'calc monthly loads'!$B$3</f>
        <v>50.516</v>
      </c>
      <c r="L19" s="1">
        <f>telmtr!H19/1*'calc monthly loads'!$B$3</f>
        <v>49.786</v>
      </c>
      <c r="M19" s="1">
        <f>telmtr!I19/1*'calc monthly loads'!$B$3</f>
        <v>51.1</v>
      </c>
      <c r="N19" s="1">
        <f>telmtr!J19/1*'calc monthly loads'!$B$3</f>
        <v>51.83</v>
      </c>
      <c r="O19" s="1">
        <f>telmtr!K19/1*'calc monthly loads'!$B$3</f>
        <v>51.684</v>
      </c>
      <c r="P19" s="1">
        <f>telmtr!L19/1*'calc monthly loads'!$B$3</f>
        <v>50.662</v>
      </c>
      <c r="Q19" s="1">
        <f>telmtr!M19/1*'calc monthly loads'!$B$3</f>
        <v>50.224</v>
      </c>
      <c r="R19" s="1">
        <f>telmtr!N19/1*'calc monthly loads'!$B$3</f>
        <v>49.932</v>
      </c>
      <c r="S19" s="1">
        <f>telmtr!O19/1*'calc monthly loads'!$B$3</f>
        <v>48.618</v>
      </c>
      <c r="T19" s="1">
        <f>telmtr!P19/1*'calc monthly loads'!$B$3</f>
        <v>47.45</v>
      </c>
      <c r="U19" t="s">
        <v>13</v>
      </c>
      <c r="V19" s="3">
        <v>0</v>
      </c>
      <c r="W19" t="s">
        <v>14</v>
      </c>
      <c r="X19" s="3">
        <f>SUM(I19:T19)</f>
        <v>603.4180000000001</v>
      </c>
    </row>
    <row r="20" spans="1:24" ht="12.75">
      <c r="A20" t="s">
        <v>2</v>
      </c>
      <c r="B20" s="3">
        <f>MAX(I64:T119)</f>
        <v>85.41</v>
      </c>
      <c r="C20" s="3">
        <f>Z119</f>
        <v>22682.705999999995</v>
      </c>
      <c r="D20" s="3">
        <f>AB119</f>
        <v>19696.714</v>
      </c>
      <c r="E20" s="3">
        <f aca="true" t="shared" si="0" ref="E20:E30">D20+C20</f>
        <v>42379.42</v>
      </c>
      <c r="F20">
        <f>telmtr!A20</f>
        <v>11000</v>
      </c>
      <c r="G20">
        <f>telmtr!B20</f>
        <v>1</v>
      </c>
      <c r="H20">
        <v>11</v>
      </c>
      <c r="I20" s="1">
        <f>telmtr!E20/1*'calc monthly loads'!$B$3</f>
        <v>45.99</v>
      </c>
      <c r="J20" s="1">
        <f>telmtr!F20/1*'calc monthly loads'!$B$3</f>
        <v>45.552</v>
      </c>
      <c r="K20" s="1">
        <f>telmtr!G20/1*'calc monthly loads'!$B$3</f>
        <v>46.136</v>
      </c>
      <c r="L20" s="1">
        <f>telmtr!H20/1*'calc monthly loads'!$B$3</f>
        <v>46.428</v>
      </c>
      <c r="M20" s="1">
        <f>telmtr!I20/1*'calc monthly loads'!$B$3</f>
        <v>49.494</v>
      </c>
      <c r="N20" s="1">
        <f>telmtr!J20/1*'calc monthly loads'!$B$3</f>
        <v>55.772</v>
      </c>
      <c r="O20" s="1">
        <f>telmtr!K20/1*'calc monthly loads'!$B$3</f>
        <v>68.328</v>
      </c>
      <c r="P20" s="1">
        <f>telmtr!L20/1*'calc monthly loads'!$B$3</f>
        <v>78.548</v>
      </c>
      <c r="Q20" s="1">
        <f>telmtr!M20/1*'calc monthly loads'!$B$3</f>
        <v>81.468</v>
      </c>
      <c r="R20" s="1">
        <f>telmtr!N20/1*'calc monthly loads'!$B$3</f>
        <v>80.446</v>
      </c>
      <c r="S20" s="1">
        <f>telmtr!O20/1*'calc monthly loads'!$B$3</f>
        <v>81.614</v>
      </c>
      <c r="T20" s="1">
        <f>telmtr!P20/1*'calc monthly loads'!$B$3</f>
        <v>79.424</v>
      </c>
      <c r="U20" t="s">
        <v>13</v>
      </c>
      <c r="V20" s="3">
        <f>SUM(P20:T20)</f>
        <v>401.5</v>
      </c>
      <c r="W20" t="s">
        <v>14</v>
      </c>
      <c r="X20" s="3">
        <f>SUM(I20:O20)</f>
        <v>357.70000000000005</v>
      </c>
    </row>
    <row r="21" spans="1:24" ht="12.75">
      <c r="A21" t="s">
        <v>3</v>
      </c>
      <c r="B21" s="3">
        <f>MAX(I122:T183)</f>
        <v>82.198</v>
      </c>
      <c r="C21" s="3">
        <f>Z183</f>
        <v>24756.489999999994</v>
      </c>
      <c r="D21" s="3">
        <f>AB183</f>
        <v>18542.438000000002</v>
      </c>
      <c r="E21" s="3">
        <f t="shared" si="0"/>
        <v>43298.928</v>
      </c>
      <c r="F21">
        <f>telmtr!A21</f>
        <v>11000</v>
      </c>
      <c r="G21">
        <f>telmtr!B21</f>
        <v>2</v>
      </c>
      <c r="I21" s="1">
        <f>telmtr!E21/1*'calc monthly loads'!$B$3</f>
        <v>77.672</v>
      </c>
      <c r="J21" s="1">
        <f>telmtr!F21/1*'calc monthly loads'!$B$3</f>
        <v>78.986</v>
      </c>
      <c r="K21" s="1">
        <f>telmtr!G21/1*'calc monthly loads'!$B$3</f>
        <v>77.526</v>
      </c>
      <c r="L21" s="1">
        <f>telmtr!H21/1*'calc monthly loads'!$B$3</f>
        <v>73</v>
      </c>
      <c r="M21" s="1">
        <f>telmtr!I21/1*'calc monthly loads'!$B$3</f>
        <v>69.058</v>
      </c>
      <c r="N21" s="1">
        <f>telmtr!J21/1*'calc monthly loads'!$B$3</f>
        <v>65.846</v>
      </c>
      <c r="O21" s="1">
        <f>telmtr!K21/1*'calc monthly loads'!$B$3</f>
        <v>64.532</v>
      </c>
      <c r="P21" s="1">
        <f>telmtr!L21/1*'calc monthly loads'!$B$3</f>
        <v>59.568</v>
      </c>
      <c r="Q21" s="1">
        <f>telmtr!M21/1*'calc monthly loads'!$B$3</f>
        <v>60.152</v>
      </c>
      <c r="R21" s="1">
        <f>telmtr!N21/1*'calc monthly loads'!$B$3</f>
        <v>60.882</v>
      </c>
      <c r="S21" s="1">
        <f>telmtr!O21/1*'calc monthly loads'!$B$3</f>
        <v>58.254</v>
      </c>
      <c r="T21" s="1">
        <f>telmtr!P21/1*'calc monthly loads'!$B$3</f>
        <v>54.896</v>
      </c>
      <c r="U21" t="s">
        <v>13</v>
      </c>
      <c r="V21" s="3">
        <f>SUM(I21:S21)</f>
        <v>745.476</v>
      </c>
      <c r="W21" t="s">
        <v>14</v>
      </c>
      <c r="X21" s="3">
        <f>T21</f>
        <v>54.896</v>
      </c>
    </row>
    <row r="22" spans="1:24" ht="12.75">
      <c r="A22" t="s">
        <v>4</v>
      </c>
      <c r="B22" s="3">
        <f>MAX(I184:T243)</f>
        <v>80.3</v>
      </c>
      <c r="C22" s="3">
        <f>Z243</f>
        <v>20409.778000000002</v>
      </c>
      <c r="D22" s="3">
        <f>AB243</f>
        <v>20511.978</v>
      </c>
      <c r="E22" s="3">
        <f t="shared" si="0"/>
        <v>40921.756</v>
      </c>
      <c r="F22">
        <f>telmtr!A22</f>
        <v>11100</v>
      </c>
      <c r="G22">
        <f>telmtr!B22</f>
        <v>1</v>
      </c>
      <c r="H22">
        <v>21</v>
      </c>
      <c r="I22" s="1">
        <f>telmtr!E22/1*'calc monthly loads'!$B$3</f>
        <v>52.852</v>
      </c>
      <c r="J22" s="1">
        <f>telmtr!F22/1*'calc monthly loads'!$B$3</f>
        <v>51.976</v>
      </c>
      <c r="K22" s="1">
        <f>telmtr!G22/1*'calc monthly loads'!$B$3</f>
        <v>51.392</v>
      </c>
      <c r="L22" s="1">
        <f>telmtr!H22/1*'calc monthly loads'!$B$3</f>
        <v>50.662</v>
      </c>
      <c r="M22" s="1">
        <f>telmtr!I22/1*'calc monthly loads'!$B$3</f>
        <v>53.436</v>
      </c>
      <c r="N22" s="1">
        <f>telmtr!J22/1*'calc monthly loads'!$B$3</f>
        <v>57.962</v>
      </c>
      <c r="O22" s="1">
        <f>telmtr!K22/1*'calc monthly loads'!$B$3</f>
        <v>68.328</v>
      </c>
      <c r="P22" s="1">
        <f>telmtr!L22/1*'calc monthly loads'!$B$3</f>
        <v>82.198</v>
      </c>
      <c r="Q22" s="1">
        <f>telmtr!M22/1*'calc monthly loads'!$B$3</f>
        <v>80.3</v>
      </c>
      <c r="R22" s="1">
        <f>telmtr!N22/1*'calc monthly loads'!$B$3</f>
        <v>78.694</v>
      </c>
      <c r="S22" s="1">
        <f>telmtr!O22/1*'calc monthly loads'!$B$3</f>
        <v>77.088</v>
      </c>
      <c r="T22" s="1">
        <f>telmtr!P22/1*'calc monthly loads'!$B$3</f>
        <v>75.482</v>
      </c>
      <c r="U22" t="s">
        <v>13</v>
      </c>
      <c r="V22" s="3">
        <f>SUM(P22:T22)</f>
        <v>393.76199999999994</v>
      </c>
      <c r="W22" t="s">
        <v>14</v>
      </c>
      <c r="X22" s="3">
        <f>SUM(I22:O22)</f>
        <v>386.60799999999995</v>
      </c>
    </row>
    <row r="23" spans="1:24" ht="12.75">
      <c r="A23" t="s">
        <v>5</v>
      </c>
      <c r="B23" s="3">
        <f>MAX(I244:T305)</f>
        <v>87.016</v>
      </c>
      <c r="C23" s="3">
        <f>Z305</f>
        <v>24438.647999999994</v>
      </c>
      <c r="D23" s="3">
        <f>AB305</f>
        <v>18940.142</v>
      </c>
      <c r="E23" s="3">
        <f t="shared" si="0"/>
        <v>43378.78999999999</v>
      </c>
      <c r="F23">
        <f>telmtr!A23</f>
        <v>11100</v>
      </c>
      <c r="G23">
        <f>telmtr!B23</f>
        <v>2</v>
      </c>
      <c r="I23" s="1">
        <f>telmtr!E23/1*'calc monthly loads'!$B$3</f>
        <v>74.314</v>
      </c>
      <c r="J23" s="1">
        <f>telmtr!F23/1*'calc monthly loads'!$B$3</f>
        <v>77.38</v>
      </c>
      <c r="K23" s="1">
        <f>telmtr!G23/1*'calc monthly loads'!$B$3</f>
        <v>76.796</v>
      </c>
      <c r="L23" s="1">
        <f>telmtr!H23/1*'calc monthly loads'!$B$3</f>
        <v>71.686</v>
      </c>
      <c r="M23" s="1">
        <f>telmtr!I23/1*'calc monthly loads'!$B$3</f>
        <v>67.306</v>
      </c>
      <c r="N23" s="1">
        <f>telmtr!J23/1*'calc monthly loads'!$B$3</f>
        <v>65.262</v>
      </c>
      <c r="O23" s="1">
        <f>telmtr!K23/1*'calc monthly loads'!$B$3</f>
        <v>63.364</v>
      </c>
      <c r="P23" s="1">
        <f>telmtr!L23/1*'calc monthly loads'!$B$3</f>
        <v>61.32</v>
      </c>
      <c r="Q23" s="1">
        <f>telmtr!M23/1*'calc monthly loads'!$B$3</f>
        <v>61.174</v>
      </c>
      <c r="R23" s="1">
        <f>telmtr!N23/1*'calc monthly loads'!$B$3</f>
        <v>59.568</v>
      </c>
      <c r="S23" s="1">
        <f>telmtr!O23/1*'calc monthly loads'!$B$3</f>
        <v>57.962</v>
      </c>
      <c r="T23" s="1">
        <f>telmtr!P23/1*'calc monthly loads'!$B$3</f>
        <v>54.896</v>
      </c>
      <c r="U23" t="s">
        <v>13</v>
      </c>
      <c r="V23" s="3">
        <f>SUM(I23:S23)</f>
        <v>736.132</v>
      </c>
      <c r="W23" t="s">
        <v>14</v>
      </c>
      <c r="X23" s="3">
        <f>T23</f>
        <v>54.896</v>
      </c>
    </row>
    <row r="24" spans="1:24" ht="12.75">
      <c r="A24" t="s">
        <v>6</v>
      </c>
      <c r="B24" s="3">
        <f>MAX(I306:T365)</f>
        <v>89.936</v>
      </c>
      <c r="C24" s="3">
        <f>Z365</f>
        <v>25447.362</v>
      </c>
      <c r="D24" s="3">
        <f>AB365</f>
        <v>18733.26</v>
      </c>
      <c r="E24" s="3">
        <f t="shared" si="0"/>
        <v>44180.622</v>
      </c>
      <c r="F24">
        <f>telmtr!A24</f>
        <v>11200</v>
      </c>
      <c r="G24">
        <f>telmtr!B24</f>
        <v>1</v>
      </c>
      <c r="H24">
        <v>31</v>
      </c>
      <c r="I24" s="1">
        <f>telmtr!E24/1*'calc monthly loads'!$B$3</f>
        <v>52.998</v>
      </c>
      <c r="J24" s="1">
        <f>telmtr!F24/1*'calc monthly loads'!$B$3</f>
        <v>52.414</v>
      </c>
      <c r="K24" s="1">
        <f>telmtr!G24/1*'calc monthly loads'!$B$3</f>
        <v>51.83</v>
      </c>
      <c r="L24" s="1">
        <f>telmtr!H24/1*'calc monthly loads'!$B$3</f>
        <v>51.684</v>
      </c>
      <c r="M24" s="1">
        <f>telmtr!I24/1*'calc monthly loads'!$B$3</f>
        <v>54.458</v>
      </c>
      <c r="N24" s="1">
        <f>telmtr!J24/1*'calc monthly loads'!$B$3</f>
        <v>59.86</v>
      </c>
      <c r="O24" s="1">
        <f>telmtr!K24/1*'calc monthly loads'!$B$3</f>
        <v>71.102</v>
      </c>
      <c r="P24" s="1">
        <f>telmtr!L24/1*'calc monthly loads'!$B$3</f>
        <v>78.256</v>
      </c>
      <c r="Q24" s="1">
        <f>telmtr!M24/1*'calc monthly loads'!$B$3</f>
        <v>81.176</v>
      </c>
      <c r="R24" s="1">
        <f>telmtr!N24/1*'calc monthly loads'!$B$3</f>
        <v>81.614</v>
      </c>
      <c r="S24" s="1">
        <f>telmtr!O24/1*'calc monthly loads'!$B$3</f>
        <v>81.76</v>
      </c>
      <c r="T24" s="1">
        <f>telmtr!P24/1*'calc monthly loads'!$B$3</f>
        <v>75.482</v>
      </c>
      <c r="U24" t="s">
        <v>13</v>
      </c>
      <c r="V24" s="3">
        <f>SUM(P24:T24)</f>
        <v>398.288</v>
      </c>
      <c r="W24" t="s">
        <v>14</v>
      </c>
      <c r="X24" s="3">
        <f>SUM(I24:O24)</f>
        <v>394.346</v>
      </c>
    </row>
    <row r="25" spans="1:24" ht="12.75">
      <c r="A25" t="s">
        <v>7</v>
      </c>
      <c r="B25" s="3">
        <f>MAX(I366:T427)</f>
        <v>89.352</v>
      </c>
      <c r="C25" s="3">
        <f>Z427</f>
        <v>22266.752</v>
      </c>
      <c r="D25" s="3">
        <f>AB427</f>
        <v>21048.236000000004</v>
      </c>
      <c r="E25" s="3">
        <f t="shared" si="0"/>
        <v>43314.988000000005</v>
      </c>
      <c r="F25">
        <f>telmtr!A25</f>
        <v>11200</v>
      </c>
      <c r="G25">
        <f>telmtr!B25</f>
        <v>2</v>
      </c>
      <c r="I25" s="1">
        <f>telmtr!E25/1*'calc monthly loads'!$B$3</f>
        <v>76.066</v>
      </c>
      <c r="J25" s="1">
        <f>telmtr!F25/1*'calc monthly loads'!$B$3</f>
        <v>80.592</v>
      </c>
      <c r="K25" s="1">
        <f>telmtr!G25/1*'calc monthly loads'!$B$3</f>
        <v>77.964</v>
      </c>
      <c r="L25" s="1">
        <f>telmtr!H25/1*'calc monthly loads'!$B$3</f>
        <v>74.022</v>
      </c>
      <c r="M25" s="1">
        <f>telmtr!I25/1*'calc monthly loads'!$B$3</f>
        <v>70.08</v>
      </c>
      <c r="N25" s="1">
        <f>telmtr!J25/1*'calc monthly loads'!$B$3</f>
        <v>68.62</v>
      </c>
      <c r="O25" s="1">
        <f>telmtr!K25/1*'calc monthly loads'!$B$3</f>
        <v>65.992</v>
      </c>
      <c r="P25" s="1">
        <f>telmtr!L25/1*'calc monthly loads'!$B$3</f>
        <v>64.678</v>
      </c>
      <c r="Q25" s="1">
        <f>telmtr!M25/1*'calc monthly loads'!$B$3</f>
        <v>63.072</v>
      </c>
      <c r="R25" s="1">
        <f>telmtr!N25/1*'calc monthly loads'!$B$3</f>
        <v>62.196</v>
      </c>
      <c r="S25" s="1">
        <f>telmtr!O25/1*'calc monthly loads'!$B$3</f>
        <v>60.298</v>
      </c>
      <c r="T25" s="1">
        <f>telmtr!P25/1*'calc monthly loads'!$B$3</f>
        <v>56.794</v>
      </c>
      <c r="U25" t="s">
        <v>13</v>
      </c>
      <c r="V25" s="3">
        <f>SUM(I25:S25)</f>
        <v>763.58</v>
      </c>
      <c r="W25" t="s">
        <v>14</v>
      </c>
      <c r="X25" s="3">
        <f>T25</f>
        <v>56.794</v>
      </c>
    </row>
    <row r="26" spans="1:24" ht="12.75">
      <c r="A26" t="s">
        <v>8</v>
      </c>
      <c r="B26" s="3">
        <f>MAX(I428:T489)</f>
        <v>94.608</v>
      </c>
      <c r="C26" s="3">
        <f>Z489</f>
        <v>27683.059999999998</v>
      </c>
      <c r="D26" s="3">
        <f>AB489</f>
        <v>19600.938</v>
      </c>
      <c r="E26" s="3">
        <f t="shared" si="0"/>
        <v>47283.99799999999</v>
      </c>
      <c r="F26">
        <f>telmtr!A26</f>
        <v>11300</v>
      </c>
      <c r="G26">
        <f>telmtr!B26</f>
        <v>1</v>
      </c>
      <c r="H26">
        <v>41</v>
      </c>
      <c r="I26" s="1">
        <f>telmtr!E26/1*'calc monthly loads'!$B$3</f>
        <v>55.042</v>
      </c>
      <c r="J26" s="1">
        <f>telmtr!F26/1*'calc monthly loads'!$B$3</f>
        <v>53.144</v>
      </c>
      <c r="K26" s="1">
        <f>telmtr!G26/1*'calc monthly loads'!$B$3</f>
        <v>51.538</v>
      </c>
      <c r="L26" s="1">
        <f>telmtr!H26/1*'calc monthly loads'!$B$3</f>
        <v>49.056</v>
      </c>
      <c r="M26" s="1">
        <f>telmtr!I26/1*'calc monthly loads'!$B$3</f>
        <v>51.1</v>
      </c>
      <c r="N26" s="1">
        <f>telmtr!J26/1*'calc monthly loads'!$B$3</f>
        <v>55.772</v>
      </c>
      <c r="O26" s="1">
        <f>telmtr!K26/1*'calc monthly loads'!$B$3</f>
        <v>66.576</v>
      </c>
      <c r="P26" s="1">
        <f>telmtr!L26/1*'calc monthly loads'!$B$3</f>
        <v>75.628</v>
      </c>
      <c r="Q26" s="1">
        <f>telmtr!M26/1*'calc monthly loads'!$B$3</f>
        <v>78.548</v>
      </c>
      <c r="R26" s="1">
        <f>telmtr!N26/1*'calc monthly loads'!$B$3</f>
        <v>78.402</v>
      </c>
      <c r="S26" s="1">
        <f>telmtr!O26/1*'calc monthly loads'!$B$3</f>
        <v>80.154</v>
      </c>
      <c r="T26" s="1">
        <f>telmtr!P26/1*'calc monthly loads'!$B$3</f>
        <v>78.402</v>
      </c>
      <c r="U26" t="s">
        <v>13</v>
      </c>
      <c r="V26" s="3">
        <f>SUM(P26:T26)</f>
        <v>391.13399999999996</v>
      </c>
      <c r="W26" t="s">
        <v>14</v>
      </c>
      <c r="X26" s="3">
        <f>SUM(I26:O26)</f>
        <v>382.22799999999995</v>
      </c>
    </row>
    <row r="27" spans="1:24" ht="12.75">
      <c r="A27" t="s">
        <v>9</v>
      </c>
      <c r="B27" s="3">
        <f>MAX(I490:T549)</f>
        <v>93.44</v>
      </c>
      <c r="C27" s="3">
        <f>Z549</f>
        <v>22976.895999999997</v>
      </c>
      <c r="D27" s="3">
        <f>AB549</f>
        <v>19780.08000000001</v>
      </c>
      <c r="E27" s="3">
        <f t="shared" si="0"/>
        <v>42756.97600000001</v>
      </c>
      <c r="F27">
        <f>telmtr!A27</f>
        <v>11300</v>
      </c>
      <c r="G27">
        <f>telmtr!B27</f>
        <v>2</v>
      </c>
      <c r="I27" s="1">
        <f>telmtr!E27/1*'calc monthly loads'!$B$3</f>
        <v>76.796</v>
      </c>
      <c r="J27" s="1">
        <f>telmtr!F27/1*'calc monthly loads'!$B$3</f>
        <v>78.548</v>
      </c>
      <c r="K27" s="1">
        <f>telmtr!G27/1*'calc monthly loads'!$B$3</f>
        <v>77.088</v>
      </c>
      <c r="L27" s="1">
        <f>telmtr!H27/1*'calc monthly loads'!$B$3</f>
        <v>72.854</v>
      </c>
      <c r="M27" s="1">
        <f>telmtr!I27/1*'calc monthly loads'!$B$3</f>
        <v>69.934</v>
      </c>
      <c r="N27" s="1">
        <f>telmtr!J27/1*'calc monthly loads'!$B$3</f>
        <v>69.642</v>
      </c>
      <c r="O27" s="1">
        <f>telmtr!K27/1*'calc monthly loads'!$B$3</f>
        <v>68.328</v>
      </c>
      <c r="P27" s="1">
        <f>telmtr!L27/1*'calc monthly loads'!$B$3</f>
        <v>65.846</v>
      </c>
      <c r="Q27" s="1">
        <f>telmtr!M27/1*'calc monthly loads'!$B$3</f>
        <v>65.992</v>
      </c>
      <c r="R27" s="1">
        <f>telmtr!N27/1*'calc monthly loads'!$B$3</f>
        <v>65.992</v>
      </c>
      <c r="S27" s="1">
        <f>telmtr!O27/1*'calc monthly loads'!$B$3</f>
        <v>62.488</v>
      </c>
      <c r="T27" s="1">
        <f>telmtr!P27/1*'calc monthly loads'!$B$3</f>
        <v>60.152</v>
      </c>
      <c r="U27" t="s">
        <v>13</v>
      </c>
      <c r="V27" s="3">
        <f>SUM(I27:S27)</f>
        <v>773.508</v>
      </c>
      <c r="W27" t="s">
        <v>14</v>
      </c>
      <c r="X27" s="3">
        <f>T27</f>
        <v>60.152</v>
      </c>
    </row>
    <row r="28" spans="1:24" ht="12.75">
      <c r="A28" t="s">
        <v>10</v>
      </c>
      <c r="B28" s="3">
        <f>MAX(I550:T611)</f>
        <v>87.162</v>
      </c>
      <c r="C28" s="3">
        <f>Z611</f>
        <v>22923.606000000003</v>
      </c>
      <c r="D28" s="3">
        <f>AB611</f>
        <v>20260.273999999998</v>
      </c>
      <c r="E28" s="3">
        <f t="shared" si="0"/>
        <v>43183.880000000005</v>
      </c>
      <c r="F28">
        <f>telmtr!A28</f>
        <v>11400</v>
      </c>
      <c r="G28">
        <f>telmtr!B28</f>
        <v>1</v>
      </c>
      <c r="H28">
        <v>51</v>
      </c>
      <c r="I28" s="1">
        <f>telmtr!E28/1*'calc monthly loads'!$B$3</f>
        <v>58.254</v>
      </c>
      <c r="J28" s="1">
        <f>telmtr!F28/1*'calc monthly loads'!$B$3</f>
        <v>57.524</v>
      </c>
      <c r="K28" s="1">
        <f>telmtr!G28/1*'calc monthly loads'!$B$3</f>
        <v>56.794</v>
      </c>
      <c r="L28" s="1">
        <f>telmtr!H28/1*'calc monthly loads'!$B$3</f>
        <v>56.794</v>
      </c>
      <c r="M28" s="1">
        <f>telmtr!I28/1*'calc monthly loads'!$B$3</f>
        <v>58.546</v>
      </c>
      <c r="N28" s="1">
        <f>telmtr!J28/1*'calc monthly loads'!$B$3</f>
        <v>62.926</v>
      </c>
      <c r="O28" s="1">
        <f>telmtr!K28/1*'calc monthly loads'!$B$3</f>
        <v>72.562</v>
      </c>
      <c r="P28" s="1">
        <f>telmtr!L28/1*'calc monthly loads'!$B$3</f>
        <v>82.052</v>
      </c>
      <c r="Q28" s="1">
        <f>telmtr!M28/1*'calc monthly loads'!$B$3</f>
        <v>84.972</v>
      </c>
      <c r="R28" s="1">
        <f>telmtr!N28/1*'calc monthly loads'!$B$3</f>
        <v>84.534</v>
      </c>
      <c r="S28" s="1">
        <f>telmtr!O28/1*'calc monthly loads'!$B$3</f>
        <v>85.264</v>
      </c>
      <c r="T28" s="1">
        <f>telmtr!P28/1*'calc monthly loads'!$B$3</f>
        <v>83.366</v>
      </c>
      <c r="U28" t="s">
        <v>13</v>
      </c>
      <c r="V28" s="3">
        <f>SUM(P28:T28)</f>
        <v>420.188</v>
      </c>
      <c r="W28" t="s">
        <v>14</v>
      </c>
      <c r="X28" s="3">
        <f>SUM(I28:O28)</f>
        <v>423.4</v>
      </c>
    </row>
    <row r="29" spans="1:24" ht="12.75">
      <c r="A29" t="s">
        <v>11</v>
      </c>
      <c r="B29" s="3">
        <f>MAX(I612:T671)</f>
        <v>81.76</v>
      </c>
      <c r="C29" s="3">
        <f>Z671</f>
        <v>20326.704</v>
      </c>
      <c r="D29" s="3">
        <f>AB671</f>
        <v>19711.314000000006</v>
      </c>
      <c r="E29" s="3">
        <f t="shared" si="0"/>
        <v>40038.01800000001</v>
      </c>
      <c r="F29">
        <f>telmtr!A29</f>
        <v>11400</v>
      </c>
      <c r="G29">
        <f>telmtr!B29</f>
        <v>2</v>
      </c>
      <c r="I29" s="1">
        <f>telmtr!E29/1*'calc monthly loads'!$B$3</f>
        <v>79.132</v>
      </c>
      <c r="J29" s="1">
        <f>telmtr!F29/1*'calc monthly loads'!$B$3</f>
        <v>79.716</v>
      </c>
      <c r="K29" s="1">
        <f>telmtr!G29/1*'calc monthly loads'!$B$3</f>
        <v>78.11</v>
      </c>
      <c r="L29" s="1">
        <f>telmtr!H29/1*'calc monthly loads'!$B$3</f>
        <v>76.212</v>
      </c>
      <c r="M29" s="1">
        <f>telmtr!I29/1*'calc monthly loads'!$B$3</f>
        <v>73.876</v>
      </c>
      <c r="N29" s="1">
        <f>telmtr!J29/1*'calc monthly loads'!$B$3</f>
        <v>72.124</v>
      </c>
      <c r="O29" s="1">
        <f>telmtr!K29/1*'calc monthly loads'!$B$3</f>
        <v>69.058</v>
      </c>
      <c r="P29" s="1">
        <f>telmtr!L29/1*'calc monthly loads'!$B$3</f>
        <v>67.598</v>
      </c>
      <c r="Q29" s="1">
        <f>telmtr!M29/1*'calc monthly loads'!$B$3</f>
        <v>67.014</v>
      </c>
      <c r="R29" s="1">
        <f>telmtr!N29/1*'calc monthly loads'!$B$3</f>
        <v>65.7</v>
      </c>
      <c r="S29" s="1">
        <f>telmtr!O29/1*'calc monthly loads'!$B$3</f>
        <v>62.342</v>
      </c>
      <c r="T29" s="1">
        <f>telmtr!P29/1*'calc monthly loads'!$B$3</f>
        <v>59.568</v>
      </c>
      <c r="U29" t="s">
        <v>13</v>
      </c>
      <c r="V29" s="3">
        <f>SUM(I29:S29)</f>
        <v>790.8820000000001</v>
      </c>
      <c r="W29" t="s">
        <v>14</v>
      </c>
      <c r="X29" s="3">
        <f>T29</f>
        <v>59.568</v>
      </c>
    </row>
    <row r="30" spans="1:24" ht="12.75">
      <c r="A30" t="s">
        <v>12</v>
      </c>
      <c r="B30" s="3">
        <f>MAX(I672:T733)</f>
        <v>79.716</v>
      </c>
      <c r="C30" s="3">
        <f>Z733</f>
        <v>19927.102000000003</v>
      </c>
      <c r="D30" s="3">
        <f>AB733</f>
        <v>19230.828000000005</v>
      </c>
      <c r="E30" s="3">
        <f t="shared" si="0"/>
        <v>39157.93000000001</v>
      </c>
      <c r="F30">
        <f>telmtr!A30</f>
        <v>11500</v>
      </c>
      <c r="G30">
        <f>telmtr!B30</f>
        <v>1</v>
      </c>
      <c r="H30">
        <v>61</v>
      </c>
      <c r="I30" s="1">
        <f>telmtr!E30/1*'calc monthly loads'!$B$3</f>
        <v>57.086</v>
      </c>
      <c r="J30" s="1">
        <f>telmtr!F30/1*'calc monthly loads'!$B$3</f>
        <v>55.918</v>
      </c>
      <c r="K30" s="1">
        <f>telmtr!G30/1*'calc monthly loads'!$B$3</f>
        <v>55.918</v>
      </c>
      <c r="L30" s="1">
        <f>telmtr!H30/1*'calc monthly loads'!$B$3</f>
        <v>55.48</v>
      </c>
      <c r="M30" s="1">
        <f>telmtr!I30/1*'calc monthly loads'!$B$3</f>
        <v>56.794</v>
      </c>
      <c r="N30" s="1">
        <f>telmtr!J30/1*'calc monthly loads'!$B$3</f>
        <v>58.838</v>
      </c>
      <c r="O30" s="1">
        <f>telmtr!K30/1*'calc monthly loads'!$B$3</f>
        <v>62.196</v>
      </c>
      <c r="P30" s="1">
        <f>telmtr!L30/1*'calc monthly loads'!$B$3</f>
        <v>62.634</v>
      </c>
      <c r="Q30" s="1">
        <f>telmtr!M30/1*'calc monthly loads'!$B$3</f>
        <v>64.532</v>
      </c>
      <c r="R30" s="1">
        <f>telmtr!N30/1*'calc monthly loads'!$B$3</f>
        <v>64.094</v>
      </c>
      <c r="S30" s="1">
        <f>telmtr!O30/1*'calc monthly loads'!$B$3</f>
        <v>64.824</v>
      </c>
      <c r="T30" s="1">
        <f>telmtr!P30/1*'calc monthly loads'!$B$3</f>
        <v>63.072</v>
      </c>
      <c r="U30" t="s">
        <v>13</v>
      </c>
      <c r="V30" s="3">
        <v>0</v>
      </c>
      <c r="W30" t="s">
        <v>14</v>
      </c>
      <c r="X30" s="3">
        <f aca="true" t="shared" si="1" ref="X30:X35">SUM(I30:T30)</f>
        <v>721.386</v>
      </c>
    </row>
    <row r="31" spans="3:24" ht="12.75">
      <c r="C31" s="3">
        <f>SUM(C19:C30)</f>
        <v>277127.564</v>
      </c>
      <c r="D31" s="3">
        <f>SUM(D19:D30)</f>
        <v>238781.97800000003</v>
      </c>
      <c r="E31" s="3">
        <f>SUM(E19:E30)</f>
        <v>515909.54199999996</v>
      </c>
      <c r="F31">
        <f>telmtr!A31</f>
        <v>11500</v>
      </c>
      <c r="G31">
        <f>telmtr!B31</f>
        <v>2</v>
      </c>
      <c r="I31" s="1">
        <f>telmtr!E31/1*'calc monthly loads'!$B$3</f>
        <v>60.736</v>
      </c>
      <c r="J31" s="1">
        <f>telmtr!F31/1*'calc monthly loads'!$B$3</f>
        <v>59.86</v>
      </c>
      <c r="K31" s="1">
        <f>telmtr!G31/1*'calc monthly loads'!$B$3</f>
        <v>58.692</v>
      </c>
      <c r="L31" s="1">
        <f>telmtr!H31/1*'calc monthly loads'!$B$3</f>
        <v>57.816</v>
      </c>
      <c r="M31" s="1">
        <f>telmtr!I31/1*'calc monthly loads'!$B$3</f>
        <v>57.816</v>
      </c>
      <c r="N31" s="1">
        <f>telmtr!J31/1*'calc monthly loads'!$B$3</f>
        <v>55.188</v>
      </c>
      <c r="O31" s="1">
        <f>telmtr!K31/1*'calc monthly loads'!$B$3</f>
        <v>54.604</v>
      </c>
      <c r="P31" s="1">
        <f>telmtr!L31/1*'calc monthly loads'!$B$3</f>
        <v>53.874</v>
      </c>
      <c r="Q31" s="1">
        <f>telmtr!M31/1*'calc monthly loads'!$B$3</f>
        <v>53.144</v>
      </c>
      <c r="R31" s="1">
        <f>telmtr!N31/1*'calc monthly loads'!$B$3</f>
        <v>52.852</v>
      </c>
      <c r="S31" s="1">
        <f>telmtr!O31/1*'calc monthly loads'!$B$3</f>
        <v>51.1</v>
      </c>
      <c r="T31" s="1">
        <f>telmtr!P31/1*'calc monthly loads'!$B$3</f>
        <v>49.494</v>
      </c>
      <c r="U31" t="s">
        <v>13</v>
      </c>
      <c r="V31" s="3">
        <v>0</v>
      </c>
      <c r="W31" t="s">
        <v>14</v>
      </c>
      <c r="X31" s="3">
        <f t="shared" si="1"/>
        <v>665.176</v>
      </c>
    </row>
    <row r="32" spans="6:24" ht="12.75">
      <c r="F32">
        <f>telmtr!A32</f>
        <v>11600</v>
      </c>
      <c r="G32">
        <f>telmtr!B32</f>
        <v>1</v>
      </c>
      <c r="H32">
        <v>71</v>
      </c>
      <c r="I32" s="1">
        <f>telmtr!E32/1*'calc monthly loads'!$B$3</f>
        <v>48.764</v>
      </c>
      <c r="J32" s="1">
        <f>telmtr!F32/1*'calc monthly loads'!$B$3</f>
        <v>47.596</v>
      </c>
      <c r="K32" s="1">
        <f>telmtr!G32/1*'calc monthly loads'!$B$3</f>
        <v>47.304</v>
      </c>
      <c r="L32" s="1">
        <f>telmtr!H32/1*'calc monthly loads'!$B$3</f>
        <v>47.158</v>
      </c>
      <c r="M32" s="1">
        <f>telmtr!I32/1*'calc monthly loads'!$B$3</f>
        <v>47.596</v>
      </c>
      <c r="N32" s="1">
        <f>telmtr!J32/1*'calc monthly loads'!$B$3</f>
        <v>47.596</v>
      </c>
      <c r="O32" s="1">
        <f>telmtr!K32/1*'calc monthly loads'!$B$3</f>
        <v>49.348</v>
      </c>
      <c r="P32" s="1">
        <f>telmtr!L32/1*'calc monthly loads'!$B$3</f>
        <v>49.494</v>
      </c>
      <c r="Q32" s="1">
        <f>telmtr!M32/1*'calc monthly loads'!$B$3</f>
        <v>50.224</v>
      </c>
      <c r="R32" s="1">
        <f>telmtr!N32/1*'calc monthly loads'!$B$3</f>
        <v>50.078</v>
      </c>
      <c r="S32" s="1">
        <f>telmtr!O32/1*'calc monthly loads'!$B$3</f>
        <v>50.224</v>
      </c>
      <c r="T32" s="1">
        <f>telmtr!P32/1*'calc monthly loads'!$B$3</f>
        <v>50.078</v>
      </c>
      <c r="U32" t="s">
        <v>13</v>
      </c>
      <c r="V32" s="3">
        <v>0</v>
      </c>
      <c r="W32" t="s">
        <v>14</v>
      </c>
      <c r="X32" s="3">
        <f t="shared" si="1"/>
        <v>585.46</v>
      </c>
    </row>
    <row r="33" spans="1:24" ht="12.75">
      <c r="A33" t="str">
        <f ca="1">CELL("filename")</f>
        <v>C:\Documents and Settings\puamonr\My Documents\Elec\2001 Standard Offer Process Med. Large\CMP Data\[Large Class Total Load (Info to Bidders).xls]calc monthly loads</v>
      </c>
      <c r="F33">
        <f>telmtr!A33</f>
        <v>11600</v>
      </c>
      <c r="G33">
        <f>telmtr!B33</f>
        <v>2</v>
      </c>
      <c r="I33" s="1">
        <f>telmtr!E33/1*'calc monthly loads'!$B$3</f>
        <v>49.056</v>
      </c>
      <c r="J33" s="1">
        <f>telmtr!F33/1*'calc monthly loads'!$B$3</f>
        <v>49.056</v>
      </c>
      <c r="K33" s="1">
        <f>telmtr!G33/1*'calc monthly loads'!$B$3</f>
        <v>49.494</v>
      </c>
      <c r="L33" s="1">
        <f>telmtr!H33/1*'calc monthly loads'!$B$3</f>
        <v>48.91</v>
      </c>
      <c r="M33" s="1">
        <f>telmtr!I33/1*'calc monthly loads'!$B$3</f>
        <v>49.932</v>
      </c>
      <c r="N33" s="1">
        <f>telmtr!J33/1*'calc monthly loads'!$B$3</f>
        <v>51.538</v>
      </c>
      <c r="O33" s="1">
        <f>telmtr!K33/1*'calc monthly loads'!$B$3</f>
        <v>51.1</v>
      </c>
      <c r="P33" s="1">
        <f>telmtr!L33/1*'calc monthly loads'!$B$3</f>
        <v>50.37</v>
      </c>
      <c r="Q33" s="1">
        <f>telmtr!M33/1*'calc monthly loads'!$B$3</f>
        <v>49.348</v>
      </c>
      <c r="R33" s="1">
        <f>telmtr!N33/1*'calc monthly loads'!$B$3</f>
        <v>49.202</v>
      </c>
      <c r="S33" s="1">
        <f>telmtr!O33/1*'calc monthly loads'!$B$3</f>
        <v>48.326</v>
      </c>
      <c r="T33" s="1">
        <f>telmtr!P33/1*'calc monthly loads'!$B$3</f>
        <v>48.764</v>
      </c>
      <c r="U33" t="s">
        <v>13</v>
      </c>
      <c r="V33" s="3">
        <v>0</v>
      </c>
      <c r="W33" t="s">
        <v>14</v>
      </c>
      <c r="X33" s="3">
        <f t="shared" si="1"/>
        <v>595.096</v>
      </c>
    </row>
    <row r="34" spans="1:24" ht="12.75">
      <c r="A34" s="7">
        <f ca="1">TODAY()</f>
        <v>37214</v>
      </c>
      <c r="F34">
        <f>telmtr!A34</f>
        <v>11700</v>
      </c>
      <c r="G34">
        <f>telmtr!B34</f>
        <v>1</v>
      </c>
      <c r="H34">
        <v>81</v>
      </c>
      <c r="I34" s="1">
        <f>telmtr!E34/1*'calc monthly loads'!$B$3</f>
        <v>49.056</v>
      </c>
      <c r="J34" s="1">
        <f>telmtr!F34/1*'calc monthly loads'!$B$3</f>
        <v>48.764</v>
      </c>
      <c r="K34" s="1">
        <f>telmtr!G34/1*'calc monthly loads'!$B$3</f>
        <v>49.494</v>
      </c>
      <c r="L34" s="1">
        <f>telmtr!H34/1*'calc monthly loads'!$B$3</f>
        <v>50.078</v>
      </c>
      <c r="M34" s="1">
        <f>telmtr!I34/1*'calc monthly loads'!$B$3</f>
        <v>52.122</v>
      </c>
      <c r="N34" s="1">
        <f>telmtr!J34/1*'calc monthly loads'!$B$3</f>
        <v>56.94</v>
      </c>
      <c r="O34" s="1">
        <f>telmtr!K34/1*'calc monthly loads'!$B$3</f>
        <v>63.364</v>
      </c>
      <c r="P34" s="1">
        <f>telmtr!L34/1*'calc monthly loads'!$B$3</f>
        <v>70.226</v>
      </c>
      <c r="Q34" s="1">
        <f>telmtr!M34/1*'calc monthly loads'!$B$3</f>
        <v>72.562</v>
      </c>
      <c r="R34" s="1">
        <f>telmtr!N34/1*'calc monthly loads'!$B$3</f>
        <v>72.708</v>
      </c>
      <c r="S34" s="1">
        <f>telmtr!O34/1*'calc monthly loads'!$B$3</f>
        <v>74.606</v>
      </c>
      <c r="T34" s="1">
        <f>telmtr!P34/1*'calc monthly loads'!$B$3</f>
        <v>71.978</v>
      </c>
      <c r="U34" t="s">
        <v>13</v>
      </c>
      <c r="V34" s="3">
        <v>0</v>
      </c>
      <c r="W34" t="s">
        <v>14</v>
      </c>
      <c r="X34" s="3">
        <f t="shared" si="1"/>
        <v>731.8979999999999</v>
      </c>
    </row>
    <row r="35" spans="6:24" ht="12.75">
      <c r="F35">
        <f>telmtr!A35</f>
        <v>11700</v>
      </c>
      <c r="G35">
        <f>telmtr!B35</f>
        <v>2</v>
      </c>
      <c r="I35" s="1">
        <f>telmtr!E35/1*'calc monthly loads'!$B$3</f>
        <v>70.81</v>
      </c>
      <c r="J35" s="1">
        <f>telmtr!F35/1*'calc monthly loads'!$B$3</f>
        <v>71.978</v>
      </c>
      <c r="K35" s="1">
        <f>telmtr!G35/1*'calc monthly loads'!$B$3</f>
        <v>71.394</v>
      </c>
      <c r="L35" s="1">
        <f>telmtr!H35/1*'calc monthly loads'!$B$3</f>
        <v>70.226</v>
      </c>
      <c r="M35" s="1">
        <f>telmtr!I35/1*'calc monthly loads'!$B$3</f>
        <v>68.328</v>
      </c>
      <c r="N35" s="1">
        <f>telmtr!J35/1*'calc monthly loads'!$B$3</f>
        <v>68.474</v>
      </c>
      <c r="O35" s="1">
        <f>telmtr!K35/1*'calc monthly loads'!$B$3</f>
        <v>68.62</v>
      </c>
      <c r="P35" s="1">
        <f>telmtr!L35/1*'calc monthly loads'!$B$3</f>
        <v>67.744</v>
      </c>
      <c r="Q35" s="1">
        <f>telmtr!M35/1*'calc monthly loads'!$B$3</f>
        <v>67.452</v>
      </c>
      <c r="R35" s="1">
        <f>telmtr!N35/1*'calc monthly loads'!$B$3</f>
        <v>66.576</v>
      </c>
      <c r="S35" s="1">
        <f>telmtr!O35/1*'calc monthly loads'!$B$3</f>
        <v>64.532</v>
      </c>
      <c r="T35" s="1">
        <f>telmtr!P35/1*'calc monthly loads'!$B$3</f>
        <v>61.32</v>
      </c>
      <c r="U35" t="s">
        <v>13</v>
      </c>
      <c r="V35" s="3">
        <v>0</v>
      </c>
      <c r="W35" t="s">
        <v>14</v>
      </c>
      <c r="X35" s="3">
        <f t="shared" si="1"/>
        <v>817.4540000000001</v>
      </c>
    </row>
    <row r="36" spans="6:24" ht="12.75">
      <c r="F36">
        <f>telmtr!A36</f>
        <v>11800</v>
      </c>
      <c r="G36">
        <f>telmtr!B36</f>
        <v>1</v>
      </c>
      <c r="H36">
        <v>21</v>
      </c>
      <c r="I36" s="1">
        <f>telmtr!E36/1*'calc monthly loads'!$B$3</f>
        <v>60.736</v>
      </c>
      <c r="J36" s="1">
        <f>telmtr!F36/1*'calc monthly loads'!$B$3</f>
        <v>59.13</v>
      </c>
      <c r="K36" s="1">
        <f>telmtr!G36/1*'calc monthly loads'!$B$3</f>
        <v>58.692</v>
      </c>
      <c r="L36" s="1">
        <f>telmtr!H36/1*'calc monthly loads'!$B$3</f>
        <v>58.108</v>
      </c>
      <c r="M36" s="1">
        <f>telmtr!I36/1*'calc monthly loads'!$B$3</f>
        <v>61.32</v>
      </c>
      <c r="N36" s="1">
        <f>telmtr!J36/1*'calc monthly loads'!$B$3</f>
        <v>65.554</v>
      </c>
      <c r="O36" s="1">
        <f>telmtr!K36/1*'calc monthly loads'!$B$3</f>
        <v>74.314</v>
      </c>
      <c r="P36" s="1">
        <f>telmtr!L36/1*'calc monthly loads'!$B$3</f>
        <v>83.95</v>
      </c>
      <c r="Q36" s="1">
        <f>telmtr!M36/1*'calc monthly loads'!$B$3</f>
        <v>87.308</v>
      </c>
      <c r="R36" s="1">
        <f>telmtr!N36/1*'calc monthly loads'!$B$3</f>
        <v>85.118</v>
      </c>
      <c r="S36" s="1">
        <f>telmtr!O36/1*'calc monthly loads'!$B$3</f>
        <v>85.702</v>
      </c>
      <c r="T36" s="1">
        <f>telmtr!P36/1*'calc monthly loads'!$B$3</f>
        <v>83.804</v>
      </c>
      <c r="U36" t="s">
        <v>13</v>
      </c>
      <c r="V36" s="3">
        <f>SUM(P36:T36)</f>
        <v>425.88199999999995</v>
      </c>
      <c r="W36" t="s">
        <v>14</v>
      </c>
      <c r="X36" s="3">
        <f>SUM(I36:O36)</f>
        <v>437.8539999999999</v>
      </c>
    </row>
    <row r="37" spans="6:24" ht="12.75">
      <c r="F37">
        <f>telmtr!A37</f>
        <v>11800</v>
      </c>
      <c r="G37">
        <f>telmtr!B37</f>
        <v>2</v>
      </c>
      <c r="I37" s="1">
        <f>telmtr!E37/1*'calc monthly loads'!$B$3</f>
        <v>83.95</v>
      </c>
      <c r="J37" s="1">
        <f>telmtr!F37/1*'calc monthly loads'!$B$3</f>
        <v>84.826</v>
      </c>
      <c r="K37" s="1">
        <f>telmtr!G37/1*'calc monthly loads'!$B$3</f>
        <v>82.052</v>
      </c>
      <c r="L37" s="1">
        <f>telmtr!H37/1*'calc monthly loads'!$B$3</f>
        <v>76.942</v>
      </c>
      <c r="M37" s="1">
        <f>telmtr!I37/1*'calc monthly loads'!$B$3</f>
        <v>71.686</v>
      </c>
      <c r="N37" s="1">
        <f>telmtr!J37/1*'calc monthly loads'!$B$3</f>
        <v>70.08</v>
      </c>
      <c r="O37" s="1">
        <f>telmtr!K37/1*'calc monthly loads'!$B$3</f>
        <v>69.058</v>
      </c>
      <c r="P37" s="1">
        <f>telmtr!L37/1*'calc monthly loads'!$B$3</f>
        <v>67.306</v>
      </c>
      <c r="Q37" s="1">
        <f>telmtr!M37/1*'calc monthly loads'!$B$3</f>
        <v>66.284</v>
      </c>
      <c r="R37" s="1">
        <f>telmtr!N37/1*'calc monthly loads'!$B$3</f>
        <v>65.554</v>
      </c>
      <c r="S37" s="1">
        <f>telmtr!O37/1*'calc monthly loads'!$B$3</f>
        <v>63.51</v>
      </c>
      <c r="T37" s="1">
        <f>telmtr!P37/1*'calc monthly loads'!$B$3</f>
        <v>61.466</v>
      </c>
      <c r="U37" t="s">
        <v>13</v>
      </c>
      <c r="V37" s="3">
        <f>SUM(I37:S37)</f>
        <v>801.248</v>
      </c>
      <c r="W37" t="s">
        <v>14</v>
      </c>
      <c r="X37" s="3">
        <f>T37</f>
        <v>61.466</v>
      </c>
    </row>
    <row r="38" spans="6:24" ht="12.75">
      <c r="F38">
        <f>telmtr!A38</f>
        <v>11900</v>
      </c>
      <c r="G38">
        <f>telmtr!B38</f>
        <v>1</v>
      </c>
      <c r="H38">
        <v>31</v>
      </c>
      <c r="I38" s="1">
        <f>telmtr!E38/1*'calc monthly loads'!$B$3</f>
        <v>59.422</v>
      </c>
      <c r="J38" s="1">
        <f>telmtr!F38/1*'calc monthly loads'!$B$3</f>
        <v>58.108</v>
      </c>
      <c r="K38" s="1">
        <f>telmtr!G38/1*'calc monthly loads'!$B$3</f>
        <v>58.4</v>
      </c>
      <c r="L38" s="1">
        <f>telmtr!H38/1*'calc monthly loads'!$B$3</f>
        <v>57.086</v>
      </c>
      <c r="M38" s="1">
        <f>telmtr!I38/1*'calc monthly loads'!$B$3</f>
        <v>59.86</v>
      </c>
      <c r="N38" s="1">
        <f>telmtr!J38/1*'calc monthly loads'!$B$3</f>
        <v>64.094</v>
      </c>
      <c r="O38" s="1">
        <f>telmtr!K38/1*'calc monthly loads'!$B$3</f>
        <v>74.606</v>
      </c>
      <c r="P38" s="1">
        <f>telmtr!L38/1*'calc monthly loads'!$B$3</f>
        <v>83.658</v>
      </c>
      <c r="Q38" s="1">
        <f>telmtr!M38/1*'calc monthly loads'!$B$3</f>
        <v>86.578</v>
      </c>
      <c r="R38" s="1">
        <f>telmtr!N38/1*'calc monthly loads'!$B$3</f>
        <v>85.41</v>
      </c>
      <c r="S38" s="1">
        <f>telmtr!O38/1*'calc monthly loads'!$B$3</f>
        <v>86.14</v>
      </c>
      <c r="T38" s="1">
        <f>telmtr!P38/1*'calc monthly loads'!$B$3</f>
        <v>83.658</v>
      </c>
      <c r="U38" t="s">
        <v>13</v>
      </c>
      <c r="V38" s="3">
        <f>SUM(P38:T38)</f>
        <v>425.444</v>
      </c>
      <c r="W38" t="s">
        <v>14</v>
      </c>
      <c r="X38" s="3">
        <f>SUM(I38:O38)</f>
        <v>431.576</v>
      </c>
    </row>
    <row r="39" spans="6:24" ht="12.75">
      <c r="F39">
        <f>telmtr!A39</f>
        <v>11900</v>
      </c>
      <c r="G39">
        <f>telmtr!B39</f>
        <v>2</v>
      </c>
      <c r="I39" s="1">
        <f>telmtr!E39/1*'calc monthly loads'!$B$3</f>
        <v>81.76</v>
      </c>
      <c r="J39" s="1">
        <f>telmtr!F39/1*'calc monthly loads'!$B$3</f>
        <v>82.928</v>
      </c>
      <c r="K39" s="1">
        <f>telmtr!G39/1*'calc monthly loads'!$B$3</f>
        <v>80.008</v>
      </c>
      <c r="L39" s="1">
        <f>telmtr!H39/1*'calc monthly loads'!$B$3</f>
        <v>76.65</v>
      </c>
      <c r="M39" s="1">
        <f>telmtr!I39/1*'calc monthly loads'!$B$3</f>
        <v>71.832</v>
      </c>
      <c r="N39" s="1">
        <f>telmtr!J39/1*'calc monthly loads'!$B$3</f>
        <v>70.518</v>
      </c>
      <c r="O39" s="1">
        <f>telmtr!K39/1*'calc monthly loads'!$B$3</f>
        <v>69.788</v>
      </c>
      <c r="P39" s="1">
        <f>telmtr!L39/1*'calc monthly loads'!$B$3</f>
        <v>67.306</v>
      </c>
      <c r="Q39" s="1">
        <f>telmtr!M39/1*'calc monthly loads'!$B$3</f>
        <v>67.452</v>
      </c>
      <c r="R39" s="1">
        <f>telmtr!N39/1*'calc monthly loads'!$B$3</f>
        <v>62.196</v>
      </c>
      <c r="S39" s="1">
        <f>telmtr!O39/1*'calc monthly loads'!$B$3</f>
        <v>59.86</v>
      </c>
      <c r="T39" s="1">
        <f>telmtr!P39/1*'calc monthly loads'!$B$3</f>
        <v>58.4</v>
      </c>
      <c r="U39" t="s">
        <v>13</v>
      </c>
      <c r="V39" s="3">
        <f>SUM(I39:S39)</f>
        <v>790.2980000000001</v>
      </c>
      <c r="W39" t="s">
        <v>14</v>
      </c>
      <c r="X39" s="3">
        <f>T39</f>
        <v>58.4</v>
      </c>
    </row>
    <row r="40" spans="6:24" ht="12.75">
      <c r="F40">
        <f>telmtr!A40</f>
        <v>12000</v>
      </c>
      <c r="G40">
        <f>telmtr!B40</f>
        <v>1</v>
      </c>
      <c r="H40">
        <v>41</v>
      </c>
      <c r="I40" s="1">
        <f>telmtr!E40/1*'calc monthly loads'!$B$3</f>
        <v>58.838</v>
      </c>
      <c r="J40" s="1">
        <f>telmtr!F40/1*'calc monthly loads'!$B$3</f>
        <v>57.378</v>
      </c>
      <c r="K40" s="1">
        <f>telmtr!G40/1*'calc monthly loads'!$B$3</f>
        <v>57.086</v>
      </c>
      <c r="L40" s="1">
        <f>telmtr!H40/1*'calc monthly loads'!$B$3</f>
        <v>56.648</v>
      </c>
      <c r="M40" s="1">
        <f>telmtr!I40/1*'calc monthly loads'!$B$3</f>
        <v>58.984</v>
      </c>
      <c r="N40" s="1">
        <f>telmtr!J40/1*'calc monthly loads'!$B$3</f>
        <v>63.802</v>
      </c>
      <c r="O40" s="1">
        <f>telmtr!K40/1*'calc monthly loads'!$B$3</f>
        <v>74.168</v>
      </c>
      <c r="P40" s="1">
        <f>telmtr!L40/1*'calc monthly loads'!$B$3</f>
        <v>82.636</v>
      </c>
      <c r="Q40" s="1">
        <f>telmtr!M40/1*'calc monthly loads'!$B$3</f>
        <v>85.556</v>
      </c>
      <c r="R40" s="1">
        <f>telmtr!N40/1*'calc monthly loads'!$B$3</f>
        <v>84.826</v>
      </c>
      <c r="S40" s="1">
        <f>telmtr!O40/1*'calc monthly loads'!$B$3</f>
        <v>85.848</v>
      </c>
      <c r="T40" s="1">
        <f>telmtr!P40/1*'calc monthly loads'!$B$3</f>
        <v>84.242</v>
      </c>
      <c r="U40" t="s">
        <v>13</v>
      </c>
      <c r="V40" s="3">
        <f>SUM(P40:T40)</f>
        <v>423.108</v>
      </c>
      <c r="W40" t="s">
        <v>14</v>
      </c>
      <c r="X40" s="3">
        <f>SUM(I40:O40)</f>
        <v>426.90400000000005</v>
      </c>
    </row>
    <row r="41" spans="6:24" ht="12.75">
      <c r="F41">
        <f>telmtr!A41</f>
        <v>12000</v>
      </c>
      <c r="G41">
        <f>telmtr!B41</f>
        <v>2</v>
      </c>
      <c r="I41" s="1">
        <f>telmtr!E41/1*'calc monthly loads'!$B$3</f>
        <v>82.928</v>
      </c>
      <c r="J41" s="1">
        <f>telmtr!F41/1*'calc monthly loads'!$B$3</f>
        <v>84.534</v>
      </c>
      <c r="K41" s="1">
        <f>telmtr!G41/1*'calc monthly loads'!$B$3</f>
        <v>82.49</v>
      </c>
      <c r="L41" s="1">
        <f>telmtr!H41/1*'calc monthly loads'!$B$3</f>
        <v>78.256</v>
      </c>
      <c r="M41" s="1">
        <f>telmtr!I41/1*'calc monthly loads'!$B$3</f>
        <v>74.022</v>
      </c>
      <c r="N41" s="1">
        <f>telmtr!J41/1*'calc monthly loads'!$B$3</f>
        <v>70.956</v>
      </c>
      <c r="O41" s="1">
        <f>telmtr!K41/1*'calc monthly loads'!$B$3</f>
        <v>69.058</v>
      </c>
      <c r="P41" s="1">
        <f>telmtr!L41/1*'calc monthly loads'!$B$3</f>
        <v>66.284</v>
      </c>
      <c r="Q41" s="1">
        <f>telmtr!M41/1*'calc monthly loads'!$B$3</f>
        <v>67.014</v>
      </c>
      <c r="R41" s="1">
        <f>telmtr!N41/1*'calc monthly loads'!$B$3</f>
        <v>65.846</v>
      </c>
      <c r="S41" s="1">
        <f>telmtr!O41/1*'calc monthly loads'!$B$3</f>
        <v>63.802</v>
      </c>
      <c r="T41" s="1">
        <f>telmtr!P41/1*'calc monthly loads'!$B$3</f>
        <v>60.298</v>
      </c>
      <c r="U41" t="s">
        <v>13</v>
      </c>
      <c r="V41" s="3">
        <f>SUM(I41:S41)</f>
        <v>805.19</v>
      </c>
      <c r="W41" t="s">
        <v>14</v>
      </c>
      <c r="X41" s="3">
        <f>T41</f>
        <v>60.298</v>
      </c>
    </row>
    <row r="42" spans="6:24" ht="12.75">
      <c r="F42">
        <f>telmtr!A42</f>
        <v>12100</v>
      </c>
      <c r="G42">
        <f>telmtr!B42</f>
        <v>1</v>
      </c>
      <c r="H42">
        <v>51</v>
      </c>
      <c r="I42" s="1">
        <f>telmtr!E42/1*'calc monthly loads'!$B$3</f>
        <v>59.13</v>
      </c>
      <c r="J42" s="1">
        <f>telmtr!F42/1*'calc monthly loads'!$B$3</f>
        <v>57.086</v>
      </c>
      <c r="K42" s="1">
        <f>telmtr!G42/1*'calc monthly loads'!$B$3</f>
        <v>56.502</v>
      </c>
      <c r="L42" s="1">
        <f>telmtr!H42/1*'calc monthly loads'!$B$3</f>
        <v>56.502</v>
      </c>
      <c r="M42" s="1">
        <f>telmtr!I42/1*'calc monthly loads'!$B$3</f>
        <v>57.962</v>
      </c>
      <c r="N42" s="1">
        <f>telmtr!J42/1*'calc monthly loads'!$B$3</f>
        <v>62.926</v>
      </c>
      <c r="O42" s="1">
        <f>telmtr!K42/1*'calc monthly loads'!$B$3</f>
        <v>72.416</v>
      </c>
      <c r="P42" s="1">
        <f>telmtr!L42/1*'calc monthly loads'!$B$3</f>
        <v>80.446</v>
      </c>
      <c r="Q42" s="1">
        <f>telmtr!M42/1*'calc monthly loads'!$B$3</f>
        <v>82.928</v>
      </c>
      <c r="R42" s="1">
        <f>telmtr!N42/1*'calc monthly loads'!$B$3</f>
        <v>82.198</v>
      </c>
      <c r="S42" s="1">
        <f>telmtr!O42/1*'calc monthly loads'!$B$3</f>
        <v>83.512</v>
      </c>
      <c r="T42" s="1">
        <f>telmtr!P42/1*'calc monthly loads'!$B$3</f>
        <v>81.468</v>
      </c>
      <c r="U42" t="s">
        <v>13</v>
      </c>
      <c r="V42" s="3">
        <f>SUM(P42:T42)</f>
        <v>410.552</v>
      </c>
      <c r="W42" t="s">
        <v>14</v>
      </c>
      <c r="X42" s="3">
        <f>SUM(I42:O42)</f>
        <v>422.524</v>
      </c>
    </row>
    <row r="43" spans="6:24" ht="12.75">
      <c r="F43">
        <f>telmtr!A43</f>
        <v>12100</v>
      </c>
      <c r="G43">
        <f>telmtr!B43</f>
        <v>2</v>
      </c>
      <c r="I43" s="1">
        <f>telmtr!E43/1*'calc monthly loads'!$B$3</f>
        <v>77.672</v>
      </c>
      <c r="J43" s="1">
        <f>telmtr!F43/1*'calc monthly loads'!$B$3</f>
        <v>78.548</v>
      </c>
      <c r="K43" s="1">
        <f>telmtr!G43/1*'calc monthly loads'!$B$3</f>
        <v>76.212</v>
      </c>
      <c r="L43" s="1">
        <f>telmtr!H43/1*'calc monthly loads'!$B$3</f>
        <v>72.124</v>
      </c>
      <c r="M43" s="1">
        <f>telmtr!I43/1*'calc monthly loads'!$B$3</f>
        <v>68.182</v>
      </c>
      <c r="N43" s="1">
        <f>telmtr!J43/1*'calc monthly loads'!$B$3</f>
        <v>66.138</v>
      </c>
      <c r="O43" s="1">
        <f>telmtr!K43/1*'calc monthly loads'!$B$3</f>
        <v>64.386</v>
      </c>
      <c r="P43" s="1">
        <f>telmtr!L43/1*'calc monthly loads'!$B$3</f>
        <v>62.634</v>
      </c>
      <c r="Q43" s="1">
        <f>telmtr!M43/1*'calc monthly loads'!$B$3</f>
        <v>62.342</v>
      </c>
      <c r="R43" s="1">
        <f>telmtr!N43/1*'calc monthly loads'!$B$3</f>
        <v>60.736</v>
      </c>
      <c r="S43" s="1">
        <f>telmtr!O43/1*'calc monthly loads'!$B$3</f>
        <v>57.524</v>
      </c>
      <c r="T43" s="1">
        <f>telmtr!P43/1*'calc monthly loads'!$B$3</f>
        <v>53.728</v>
      </c>
      <c r="U43" t="s">
        <v>13</v>
      </c>
      <c r="V43" s="3">
        <f>SUM(I43:S43)</f>
        <v>746.498</v>
      </c>
      <c r="W43" t="s">
        <v>14</v>
      </c>
      <c r="X43" s="3">
        <f>T43</f>
        <v>53.728</v>
      </c>
    </row>
    <row r="44" spans="6:24" ht="12.75">
      <c r="F44">
        <f>telmtr!A44</f>
        <v>12200</v>
      </c>
      <c r="G44">
        <f>telmtr!B44</f>
        <v>1</v>
      </c>
      <c r="H44">
        <v>61</v>
      </c>
      <c r="I44" s="1">
        <f>telmtr!E44/1*'calc monthly loads'!$B$3</f>
        <v>52.268</v>
      </c>
      <c r="J44" s="1">
        <f>telmtr!F44/1*'calc monthly loads'!$B$3</f>
        <v>51.246</v>
      </c>
      <c r="K44" s="1">
        <f>telmtr!G44/1*'calc monthly loads'!$B$3</f>
        <v>50.954</v>
      </c>
      <c r="L44" s="1">
        <f>telmtr!H44/1*'calc monthly loads'!$B$3</f>
        <v>51.392</v>
      </c>
      <c r="M44" s="1">
        <f>telmtr!I44/1*'calc monthly loads'!$B$3</f>
        <v>51.976</v>
      </c>
      <c r="N44" s="1">
        <f>telmtr!J44/1*'calc monthly loads'!$B$3</f>
        <v>54.896</v>
      </c>
      <c r="O44" s="1">
        <f>telmtr!K44/1*'calc monthly loads'!$B$3</f>
        <v>57.378</v>
      </c>
      <c r="P44" s="1">
        <f>telmtr!L44/1*'calc monthly loads'!$B$3</f>
        <v>58.4</v>
      </c>
      <c r="Q44" s="1">
        <f>telmtr!M44/1*'calc monthly loads'!$B$3</f>
        <v>60.298</v>
      </c>
      <c r="R44" s="1">
        <f>telmtr!N44/1*'calc monthly loads'!$B$3</f>
        <v>62.342</v>
      </c>
      <c r="S44" s="1">
        <f>telmtr!O44/1*'calc monthly loads'!$B$3</f>
        <v>63.072</v>
      </c>
      <c r="T44" s="1">
        <f>telmtr!P44/1*'calc monthly loads'!$B$3</f>
        <v>61.466</v>
      </c>
      <c r="U44" t="s">
        <v>13</v>
      </c>
      <c r="V44" s="3">
        <v>0</v>
      </c>
      <c r="W44" t="s">
        <v>14</v>
      </c>
      <c r="X44" s="3">
        <f>SUM(I44:T44)</f>
        <v>675.688</v>
      </c>
    </row>
    <row r="45" spans="6:24" ht="12.75">
      <c r="F45">
        <f>telmtr!A45</f>
        <v>12200</v>
      </c>
      <c r="G45">
        <f>telmtr!B45</f>
        <v>2</v>
      </c>
      <c r="I45" s="1">
        <f>telmtr!E45/1*'calc monthly loads'!$B$3</f>
        <v>59.13</v>
      </c>
      <c r="J45" s="1">
        <f>telmtr!F45/1*'calc monthly loads'!$B$3</f>
        <v>58.984</v>
      </c>
      <c r="K45" s="1">
        <f>telmtr!G45/1*'calc monthly loads'!$B$3</f>
        <v>56.356</v>
      </c>
      <c r="L45" s="1">
        <f>telmtr!H45/1*'calc monthly loads'!$B$3</f>
        <v>54.604</v>
      </c>
      <c r="M45" s="1">
        <f>telmtr!I45/1*'calc monthly loads'!$B$3</f>
        <v>56.356</v>
      </c>
      <c r="N45" s="1">
        <f>telmtr!J45/1*'calc monthly loads'!$B$3</f>
        <v>55.918</v>
      </c>
      <c r="O45" s="1">
        <f>telmtr!K45/1*'calc monthly loads'!$B$3</f>
        <v>54.896</v>
      </c>
      <c r="P45" s="1">
        <f>telmtr!L45/1*'calc monthly loads'!$B$3</f>
        <v>54.604</v>
      </c>
      <c r="Q45" s="1">
        <f>telmtr!M45/1*'calc monthly loads'!$B$3</f>
        <v>54.896</v>
      </c>
      <c r="R45" s="1">
        <f>telmtr!N45/1*'calc monthly loads'!$B$3</f>
        <v>53.436</v>
      </c>
      <c r="S45" s="1">
        <f>telmtr!O45/1*'calc monthly loads'!$B$3</f>
        <v>51.83</v>
      </c>
      <c r="T45" s="1">
        <f>telmtr!P45/1*'calc monthly loads'!$B$3</f>
        <v>50.078</v>
      </c>
      <c r="U45" t="s">
        <v>13</v>
      </c>
      <c r="V45" s="3">
        <v>0</v>
      </c>
      <c r="W45" t="s">
        <v>14</v>
      </c>
      <c r="X45" s="3">
        <f>SUM(I45:T45)</f>
        <v>661.0880000000001</v>
      </c>
    </row>
    <row r="46" spans="6:24" ht="12.75">
      <c r="F46">
        <f>telmtr!A46</f>
        <v>12300</v>
      </c>
      <c r="G46">
        <f>telmtr!B46</f>
        <v>1</v>
      </c>
      <c r="H46">
        <v>71</v>
      </c>
      <c r="I46" s="1">
        <f>telmtr!E46/1*'calc monthly loads'!$B$3</f>
        <v>49.494</v>
      </c>
      <c r="J46" s="1">
        <f>telmtr!F46/1*'calc monthly loads'!$B$3</f>
        <v>49.056</v>
      </c>
      <c r="K46" s="1">
        <f>telmtr!G46/1*'calc monthly loads'!$B$3</f>
        <v>48.764</v>
      </c>
      <c r="L46" s="1">
        <f>telmtr!H46/1*'calc monthly loads'!$B$3</f>
        <v>48.91</v>
      </c>
      <c r="M46" s="1">
        <f>telmtr!I46/1*'calc monthly loads'!$B$3</f>
        <v>49.202</v>
      </c>
      <c r="N46" s="1">
        <f>telmtr!J46/1*'calc monthly loads'!$B$3</f>
        <v>50.516</v>
      </c>
      <c r="O46" s="1">
        <f>telmtr!K46/1*'calc monthly loads'!$B$3</f>
        <v>51.684</v>
      </c>
      <c r="P46" s="1">
        <f>telmtr!L46/1*'calc monthly loads'!$B$3</f>
        <v>52.268</v>
      </c>
      <c r="Q46" s="1">
        <f>telmtr!M46/1*'calc monthly loads'!$B$3</f>
        <v>52.706</v>
      </c>
      <c r="R46" s="1">
        <f>telmtr!N46/1*'calc monthly loads'!$B$3</f>
        <v>52.122</v>
      </c>
      <c r="S46" s="1">
        <f>telmtr!O46/1*'calc monthly loads'!$B$3</f>
        <v>51.83</v>
      </c>
      <c r="T46" s="1">
        <f>telmtr!P46/1*'calc monthly loads'!$B$3</f>
        <v>51.538</v>
      </c>
      <c r="U46" t="s">
        <v>13</v>
      </c>
      <c r="V46" s="3">
        <v>0</v>
      </c>
      <c r="W46" t="s">
        <v>14</v>
      </c>
      <c r="X46" s="3">
        <f>SUM(I46:T46)</f>
        <v>608.09</v>
      </c>
    </row>
    <row r="47" spans="6:24" ht="12.75">
      <c r="F47">
        <f>telmtr!A47</f>
        <v>12300</v>
      </c>
      <c r="G47">
        <f>telmtr!B47</f>
        <v>2</v>
      </c>
      <c r="I47" s="1">
        <f>telmtr!E47/1*'calc monthly loads'!$B$3</f>
        <v>50.808</v>
      </c>
      <c r="J47" s="1">
        <f>telmtr!F47/1*'calc monthly loads'!$B$3</f>
        <v>50.37</v>
      </c>
      <c r="K47" s="1">
        <f>telmtr!G47/1*'calc monthly loads'!$B$3</f>
        <v>49.932</v>
      </c>
      <c r="L47" s="1">
        <f>telmtr!H47/1*'calc monthly loads'!$B$3</f>
        <v>49.786</v>
      </c>
      <c r="M47" s="1">
        <f>telmtr!I47/1*'calc monthly loads'!$B$3</f>
        <v>50.808</v>
      </c>
      <c r="N47" s="1">
        <f>telmtr!J47/1*'calc monthly loads'!$B$3</f>
        <v>51.976</v>
      </c>
      <c r="O47" s="1">
        <f>telmtr!K47/1*'calc monthly loads'!$B$3</f>
        <v>50.954</v>
      </c>
      <c r="P47" s="1">
        <f>telmtr!L47/1*'calc monthly loads'!$B$3</f>
        <v>50.224</v>
      </c>
      <c r="Q47" s="1">
        <f>telmtr!M47/1*'calc monthly loads'!$B$3</f>
        <v>49.202</v>
      </c>
      <c r="R47" s="1">
        <f>telmtr!N47/1*'calc monthly loads'!$B$3</f>
        <v>48.472</v>
      </c>
      <c r="S47" s="1">
        <f>telmtr!O47/1*'calc monthly loads'!$B$3</f>
        <v>49.64</v>
      </c>
      <c r="T47" s="1">
        <f>telmtr!P47/1*'calc monthly loads'!$B$3</f>
        <v>51.1</v>
      </c>
      <c r="U47" t="s">
        <v>13</v>
      </c>
      <c r="V47" s="3">
        <v>0</v>
      </c>
      <c r="W47" t="s">
        <v>14</v>
      </c>
      <c r="X47" s="3">
        <f>SUM(I47:T47)</f>
        <v>603.272</v>
      </c>
    </row>
    <row r="48" spans="6:24" ht="12.75">
      <c r="F48">
        <f>telmtr!A48</f>
        <v>12400</v>
      </c>
      <c r="G48">
        <f>telmtr!B48</f>
        <v>1</v>
      </c>
      <c r="H48">
        <v>11</v>
      </c>
      <c r="I48" s="1">
        <f>telmtr!E48/1*'calc monthly loads'!$B$3</f>
        <v>50.516</v>
      </c>
      <c r="J48" s="1">
        <f>telmtr!F48/1*'calc monthly loads'!$B$3</f>
        <v>50.954</v>
      </c>
      <c r="K48" s="1">
        <f>telmtr!G48/1*'calc monthly loads'!$B$3</f>
        <v>50.516</v>
      </c>
      <c r="L48" s="1">
        <f>telmtr!H48/1*'calc monthly loads'!$B$3</f>
        <v>50.662</v>
      </c>
      <c r="M48" s="1">
        <f>telmtr!I48/1*'calc monthly loads'!$B$3</f>
        <v>53.144</v>
      </c>
      <c r="N48" s="1">
        <f>telmtr!J48/1*'calc monthly loads'!$B$3</f>
        <v>57.816</v>
      </c>
      <c r="O48" s="1">
        <f>telmtr!K48/1*'calc monthly loads'!$B$3</f>
        <v>68.62</v>
      </c>
      <c r="P48" s="1">
        <f>telmtr!L48/1*'calc monthly loads'!$B$3</f>
        <v>76.796</v>
      </c>
      <c r="Q48" s="1">
        <f>telmtr!M48/1*'calc monthly loads'!$B$3</f>
        <v>79.862</v>
      </c>
      <c r="R48" s="1">
        <f>telmtr!N48/1*'calc monthly loads'!$B$3</f>
        <v>79.57</v>
      </c>
      <c r="S48" s="1">
        <f>telmtr!O48/1*'calc monthly loads'!$B$3</f>
        <v>80.738</v>
      </c>
      <c r="T48" s="1">
        <f>telmtr!P48/1*'calc monthly loads'!$B$3</f>
        <v>80.3</v>
      </c>
      <c r="U48" t="s">
        <v>13</v>
      </c>
      <c r="V48" s="3">
        <f>SUM(P48:T48)</f>
        <v>397.266</v>
      </c>
      <c r="W48" t="s">
        <v>14</v>
      </c>
      <c r="X48" s="3">
        <f>SUM(I48:O48)</f>
        <v>382.228</v>
      </c>
    </row>
    <row r="49" spans="6:24" ht="12.75">
      <c r="F49">
        <f>telmtr!A49</f>
        <v>12400</v>
      </c>
      <c r="G49">
        <f>telmtr!B49</f>
        <v>2</v>
      </c>
      <c r="I49" s="1">
        <f>telmtr!E49/1*'calc monthly loads'!$B$3</f>
        <v>77.964</v>
      </c>
      <c r="J49" s="1">
        <f>telmtr!F49/1*'calc monthly loads'!$B$3</f>
        <v>80.3</v>
      </c>
      <c r="K49" s="1">
        <f>telmtr!G49/1*'calc monthly loads'!$B$3</f>
        <v>76.796</v>
      </c>
      <c r="L49" s="1">
        <f>telmtr!H49/1*'calc monthly loads'!$B$3</f>
        <v>71.978</v>
      </c>
      <c r="M49" s="1">
        <f>telmtr!I49/1*'calc monthly loads'!$B$3</f>
        <v>69.642</v>
      </c>
      <c r="N49" s="1">
        <f>telmtr!J49/1*'calc monthly loads'!$B$3</f>
        <v>69.058</v>
      </c>
      <c r="O49" s="1">
        <f>telmtr!K49/1*'calc monthly loads'!$B$3</f>
        <v>67.89</v>
      </c>
      <c r="P49" s="1">
        <f>telmtr!L49/1*'calc monthly loads'!$B$3</f>
        <v>65.992</v>
      </c>
      <c r="Q49" s="1">
        <f>telmtr!M49/1*'calc monthly loads'!$B$3</f>
        <v>65.554</v>
      </c>
      <c r="R49" s="1">
        <f>telmtr!N49/1*'calc monthly loads'!$B$3</f>
        <v>64.824</v>
      </c>
      <c r="S49" s="1">
        <f>telmtr!O49/1*'calc monthly loads'!$B$3</f>
        <v>62.926</v>
      </c>
      <c r="T49" s="1">
        <f>telmtr!P49/1*'calc monthly loads'!$B$3</f>
        <v>60.152</v>
      </c>
      <c r="U49" t="s">
        <v>13</v>
      </c>
      <c r="V49" s="3">
        <f>SUM(I49:S49)</f>
        <v>772.924</v>
      </c>
      <c r="W49" t="s">
        <v>14</v>
      </c>
      <c r="X49" s="3">
        <f>T49</f>
        <v>60.152</v>
      </c>
    </row>
    <row r="50" spans="6:24" ht="12.75">
      <c r="F50">
        <f>telmtr!A50</f>
        <v>12500</v>
      </c>
      <c r="G50">
        <f>telmtr!B50</f>
        <v>1</v>
      </c>
      <c r="H50">
        <v>21</v>
      </c>
      <c r="I50" s="1">
        <f>telmtr!E50/1*'calc monthly loads'!$B$3</f>
        <v>58.692</v>
      </c>
      <c r="J50" s="1">
        <f>telmtr!F50/1*'calc monthly loads'!$B$3</f>
        <v>56.794</v>
      </c>
      <c r="K50" s="1">
        <f>telmtr!G50/1*'calc monthly loads'!$B$3</f>
        <v>58.108</v>
      </c>
      <c r="L50" s="1">
        <f>telmtr!H50/1*'calc monthly loads'!$B$3</f>
        <v>59.276</v>
      </c>
      <c r="M50" s="1">
        <f>telmtr!I50/1*'calc monthly loads'!$B$3</f>
        <v>61.466</v>
      </c>
      <c r="N50" s="1">
        <f>telmtr!J50/1*'calc monthly loads'!$B$3</f>
        <v>63.802</v>
      </c>
      <c r="O50" s="1">
        <f>telmtr!K50/1*'calc monthly loads'!$B$3</f>
        <v>72.416</v>
      </c>
      <c r="P50" s="1">
        <f>telmtr!L50/1*'calc monthly loads'!$B$3</f>
        <v>82.928</v>
      </c>
      <c r="Q50" s="1">
        <f>telmtr!M50/1*'calc monthly loads'!$B$3</f>
        <v>85.41</v>
      </c>
      <c r="R50" s="1">
        <f>telmtr!N50/1*'calc monthly loads'!$B$3</f>
        <v>85.41</v>
      </c>
      <c r="S50" s="1">
        <f>telmtr!O50/1*'calc monthly loads'!$B$3</f>
        <v>86.87</v>
      </c>
      <c r="T50" s="1">
        <f>telmtr!P50/1*'calc monthly loads'!$B$3</f>
        <v>84.242</v>
      </c>
      <c r="U50" t="s">
        <v>13</v>
      </c>
      <c r="V50" s="3">
        <f>SUM(P50:T50)</f>
        <v>424.86</v>
      </c>
      <c r="W50" t="s">
        <v>14</v>
      </c>
      <c r="X50" s="3">
        <f>SUM(I50:O50)</f>
        <v>430.55400000000003</v>
      </c>
    </row>
    <row r="51" spans="6:24" ht="12.75">
      <c r="F51">
        <f>telmtr!A51</f>
        <v>12500</v>
      </c>
      <c r="G51">
        <f>telmtr!B51</f>
        <v>2</v>
      </c>
      <c r="I51" s="1">
        <f>telmtr!E51/1*'calc monthly loads'!$B$3</f>
        <v>82.344</v>
      </c>
      <c r="J51" s="1">
        <f>telmtr!F51/1*'calc monthly loads'!$B$3</f>
        <v>80.592</v>
      </c>
      <c r="K51" s="1">
        <f>telmtr!G51/1*'calc monthly loads'!$B$3</f>
        <v>74.752</v>
      </c>
      <c r="L51" s="1">
        <f>telmtr!H51/1*'calc monthly loads'!$B$3</f>
        <v>69.35</v>
      </c>
      <c r="M51" s="1">
        <f>telmtr!I51/1*'calc monthly loads'!$B$3</f>
        <v>65.846</v>
      </c>
      <c r="N51" s="1">
        <f>telmtr!J51/1*'calc monthly loads'!$B$3</f>
        <v>62.634</v>
      </c>
      <c r="O51" s="1">
        <f>telmtr!K51/1*'calc monthly loads'!$B$3</f>
        <v>58.692</v>
      </c>
      <c r="P51" s="1">
        <f>telmtr!L51/1*'calc monthly loads'!$B$3</f>
        <v>57.67</v>
      </c>
      <c r="Q51" s="1">
        <f>telmtr!M51/1*'calc monthly loads'!$B$3</f>
        <v>56.794</v>
      </c>
      <c r="R51" s="1">
        <f>telmtr!N51/1*'calc monthly loads'!$B$3</f>
        <v>55.918</v>
      </c>
      <c r="S51" s="1">
        <f>telmtr!O51/1*'calc monthly loads'!$B$3</f>
        <v>53.728</v>
      </c>
      <c r="T51" s="1">
        <f>telmtr!P51/1*'calc monthly loads'!$B$3</f>
        <v>53.728</v>
      </c>
      <c r="U51" t="s">
        <v>13</v>
      </c>
      <c r="V51" s="3">
        <f>SUM(I51:S51)</f>
        <v>718.3199999999999</v>
      </c>
      <c r="W51" t="s">
        <v>14</v>
      </c>
      <c r="X51" s="3">
        <f>T51</f>
        <v>53.728</v>
      </c>
    </row>
    <row r="52" spans="6:24" ht="12.75">
      <c r="F52">
        <f>telmtr!A52</f>
        <v>12600</v>
      </c>
      <c r="G52">
        <f>telmtr!B52</f>
        <v>1</v>
      </c>
      <c r="H52">
        <v>31</v>
      </c>
      <c r="I52" s="1">
        <f>telmtr!E52/1*'calc monthly loads'!$B$3</f>
        <v>54.75</v>
      </c>
      <c r="J52" s="1">
        <f>telmtr!F52/1*'calc monthly loads'!$B$3</f>
        <v>51.684</v>
      </c>
      <c r="K52" s="1">
        <f>telmtr!G52/1*'calc monthly loads'!$B$3</f>
        <v>51.684</v>
      </c>
      <c r="L52" s="1">
        <f>telmtr!H52/1*'calc monthly loads'!$B$3</f>
        <v>50.954</v>
      </c>
      <c r="M52" s="1">
        <f>telmtr!I52/1*'calc monthly loads'!$B$3</f>
        <v>54.312</v>
      </c>
      <c r="N52" s="1">
        <f>telmtr!J52/1*'calc monthly loads'!$B$3</f>
        <v>57.67</v>
      </c>
      <c r="O52" s="1">
        <f>telmtr!K52/1*'calc monthly loads'!$B$3</f>
        <v>67.306</v>
      </c>
      <c r="P52" s="1">
        <f>telmtr!L52/1*'calc monthly loads'!$B$3</f>
        <v>75.336</v>
      </c>
      <c r="Q52" s="1">
        <f>telmtr!M52/1*'calc monthly loads'!$B$3</f>
        <v>78.694</v>
      </c>
      <c r="R52" s="1">
        <f>telmtr!N52/1*'calc monthly loads'!$B$3</f>
        <v>79.278</v>
      </c>
      <c r="S52" s="1">
        <f>telmtr!O52/1*'calc monthly loads'!$B$3</f>
        <v>81.03</v>
      </c>
      <c r="T52" s="1">
        <f>telmtr!P52/1*'calc monthly loads'!$B$3</f>
        <v>79.424</v>
      </c>
      <c r="U52" t="s">
        <v>13</v>
      </c>
      <c r="V52" s="3">
        <f>SUM(P52:T52)</f>
        <v>393.76199999999994</v>
      </c>
      <c r="W52" t="s">
        <v>14</v>
      </c>
      <c r="X52" s="3">
        <f>SUM(I52:O52)</f>
        <v>388.36</v>
      </c>
    </row>
    <row r="53" spans="6:24" ht="12.75">
      <c r="F53">
        <f>telmtr!A53</f>
        <v>12600</v>
      </c>
      <c r="G53">
        <f>telmtr!B53</f>
        <v>2</v>
      </c>
      <c r="I53" s="1">
        <f>telmtr!E53/1*'calc monthly loads'!$B$3</f>
        <v>78.986</v>
      </c>
      <c r="J53" s="1">
        <f>telmtr!F53/1*'calc monthly loads'!$B$3</f>
        <v>81.468</v>
      </c>
      <c r="K53" s="1">
        <f>telmtr!G53/1*'calc monthly loads'!$B$3</f>
        <v>79.278</v>
      </c>
      <c r="L53" s="1">
        <f>telmtr!H53/1*'calc monthly loads'!$B$3</f>
        <v>74.752</v>
      </c>
      <c r="M53" s="1">
        <f>telmtr!I53/1*'calc monthly loads'!$B$3</f>
        <v>70.08</v>
      </c>
      <c r="N53" s="1">
        <f>telmtr!J53/1*'calc monthly loads'!$B$3</f>
        <v>68.036</v>
      </c>
      <c r="O53" s="1">
        <f>telmtr!K53/1*'calc monthly loads'!$B$3</f>
        <v>66.284</v>
      </c>
      <c r="P53" s="1">
        <f>telmtr!L53/1*'calc monthly loads'!$B$3</f>
        <v>64.532</v>
      </c>
      <c r="Q53" s="1">
        <f>telmtr!M53/1*'calc monthly loads'!$B$3</f>
        <v>64.532</v>
      </c>
      <c r="R53" s="1">
        <f>telmtr!N53/1*'calc monthly loads'!$B$3</f>
        <v>62.926</v>
      </c>
      <c r="S53" s="1">
        <f>telmtr!O53/1*'calc monthly loads'!$B$3</f>
        <v>60.736</v>
      </c>
      <c r="T53" s="1">
        <f>telmtr!P53/1*'calc monthly loads'!$B$3</f>
        <v>58.838</v>
      </c>
      <c r="U53" t="s">
        <v>13</v>
      </c>
      <c r="V53" s="3">
        <f>SUM(I53:S53)</f>
        <v>771.6100000000001</v>
      </c>
      <c r="W53" t="s">
        <v>14</v>
      </c>
      <c r="X53" s="3">
        <f>T53</f>
        <v>58.838</v>
      </c>
    </row>
    <row r="54" spans="6:24" ht="12.75">
      <c r="F54">
        <f>telmtr!A54</f>
        <v>12700</v>
      </c>
      <c r="G54">
        <f>telmtr!B54</f>
        <v>1</v>
      </c>
      <c r="H54">
        <v>41</v>
      </c>
      <c r="I54" s="1">
        <f>telmtr!E54/1*'calc monthly loads'!$B$3</f>
        <v>56.21</v>
      </c>
      <c r="J54" s="1">
        <f>telmtr!F54/1*'calc monthly loads'!$B$3</f>
        <v>55.334</v>
      </c>
      <c r="K54" s="1">
        <f>telmtr!G54/1*'calc monthly loads'!$B$3</f>
        <v>55.918</v>
      </c>
      <c r="L54" s="1">
        <f>telmtr!H54/1*'calc monthly loads'!$B$3</f>
        <v>55.188</v>
      </c>
      <c r="M54" s="1">
        <f>telmtr!I54/1*'calc monthly loads'!$B$3</f>
        <v>56.794</v>
      </c>
      <c r="N54" s="1">
        <f>telmtr!J54/1*'calc monthly loads'!$B$3</f>
        <v>61.028</v>
      </c>
      <c r="O54" s="1">
        <f>telmtr!K54/1*'calc monthly loads'!$B$3</f>
        <v>70.956</v>
      </c>
      <c r="P54" s="1">
        <f>telmtr!L54/1*'calc monthly loads'!$B$3</f>
        <v>80.154</v>
      </c>
      <c r="Q54" s="1">
        <f>telmtr!M54/1*'calc monthly loads'!$B$3</f>
        <v>82.636</v>
      </c>
      <c r="R54" s="1">
        <f>telmtr!N54/1*'calc monthly loads'!$B$3</f>
        <v>82.344</v>
      </c>
      <c r="S54" s="1">
        <f>telmtr!O54/1*'calc monthly loads'!$B$3</f>
        <v>84.388</v>
      </c>
      <c r="T54" s="1">
        <f>telmtr!P54/1*'calc monthly loads'!$B$3</f>
        <v>82.344</v>
      </c>
      <c r="U54" t="s">
        <v>13</v>
      </c>
      <c r="V54" s="3">
        <f>SUM(P54:T54)</f>
        <v>411.866</v>
      </c>
      <c r="W54" t="s">
        <v>14</v>
      </c>
      <c r="X54" s="3">
        <f>SUM(I54:O54)</f>
        <v>411.42800000000005</v>
      </c>
    </row>
    <row r="55" spans="6:24" ht="12.75">
      <c r="F55">
        <f>telmtr!A55</f>
        <v>12700</v>
      </c>
      <c r="G55">
        <f>telmtr!B55</f>
        <v>2</v>
      </c>
      <c r="I55" s="1">
        <f>telmtr!E55/1*'calc monthly loads'!$B$3</f>
        <v>81.76</v>
      </c>
      <c r="J55" s="1">
        <f>telmtr!F55/1*'calc monthly loads'!$B$3</f>
        <v>82.344</v>
      </c>
      <c r="K55" s="1">
        <f>telmtr!G55/1*'calc monthly loads'!$B$3</f>
        <v>80.592</v>
      </c>
      <c r="L55" s="1">
        <f>telmtr!H55/1*'calc monthly loads'!$B$3</f>
        <v>76.212</v>
      </c>
      <c r="M55" s="1">
        <f>telmtr!I55/1*'calc monthly loads'!$B$3</f>
        <v>72.124</v>
      </c>
      <c r="N55" s="1">
        <f>telmtr!J55/1*'calc monthly loads'!$B$3</f>
        <v>71.248</v>
      </c>
      <c r="O55" s="1">
        <f>telmtr!K55/1*'calc monthly loads'!$B$3</f>
        <v>70.226</v>
      </c>
      <c r="P55" s="1">
        <f>telmtr!L55/1*'calc monthly loads'!$B$3</f>
        <v>69.058</v>
      </c>
      <c r="Q55" s="1">
        <f>telmtr!M55/1*'calc monthly loads'!$B$3</f>
        <v>69.058</v>
      </c>
      <c r="R55" s="1">
        <f>telmtr!N55/1*'calc monthly loads'!$B$3</f>
        <v>67.16</v>
      </c>
      <c r="S55" s="1">
        <f>telmtr!O55/1*'calc monthly loads'!$B$3</f>
        <v>64.97</v>
      </c>
      <c r="T55" s="1">
        <f>telmtr!P55/1*'calc monthly loads'!$B$3</f>
        <v>61.028</v>
      </c>
      <c r="U55" t="s">
        <v>13</v>
      </c>
      <c r="V55" s="3">
        <f>SUM(I55:S55)</f>
        <v>804.7519999999998</v>
      </c>
      <c r="W55" t="s">
        <v>14</v>
      </c>
      <c r="X55" s="3">
        <f>T55</f>
        <v>61.028</v>
      </c>
    </row>
    <row r="56" spans="6:24" ht="12.75">
      <c r="F56">
        <f>telmtr!A56</f>
        <v>12800</v>
      </c>
      <c r="G56">
        <f>telmtr!B56</f>
        <v>1</v>
      </c>
      <c r="H56">
        <v>51</v>
      </c>
      <c r="I56" s="1">
        <f>telmtr!E56/1*'calc monthly loads'!$B$3</f>
        <v>58.984</v>
      </c>
      <c r="J56" s="1">
        <f>telmtr!F56/1*'calc monthly loads'!$B$3</f>
        <v>57.67</v>
      </c>
      <c r="K56" s="1">
        <f>telmtr!G56/1*'calc monthly loads'!$B$3</f>
        <v>57.524</v>
      </c>
      <c r="L56" s="1">
        <f>telmtr!H56/1*'calc monthly loads'!$B$3</f>
        <v>56.794</v>
      </c>
      <c r="M56" s="1">
        <f>telmtr!I56/1*'calc monthly loads'!$B$3</f>
        <v>58.254</v>
      </c>
      <c r="N56" s="1">
        <f>telmtr!J56/1*'calc monthly loads'!$B$3</f>
        <v>62.78</v>
      </c>
      <c r="O56" s="1">
        <f>telmtr!K56/1*'calc monthly loads'!$B$3</f>
        <v>72.854</v>
      </c>
      <c r="P56" s="1">
        <f>telmtr!L56/1*'calc monthly loads'!$B$3</f>
        <v>80.592</v>
      </c>
      <c r="Q56" s="1">
        <f>telmtr!M56/1*'calc monthly loads'!$B$3</f>
        <v>83.658</v>
      </c>
      <c r="R56" s="1">
        <f>telmtr!N56/1*'calc monthly loads'!$B$3</f>
        <v>83.074</v>
      </c>
      <c r="S56" s="1">
        <f>telmtr!O56/1*'calc monthly loads'!$B$3</f>
        <v>84.096</v>
      </c>
      <c r="T56" s="1">
        <f>telmtr!P56/1*'calc monthly loads'!$B$3</f>
        <v>81.322</v>
      </c>
      <c r="U56" t="s">
        <v>13</v>
      </c>
      <c r="V56" s="3">
        <f>SUM(P56:T56)</f>
        <v>412.742</v>
      </c>
      <c r="W56" t="s">
        <v>14</v>
      </c>
      <c r="X56" s="3">
        <f>SUM(I56:O56)</f>
        <v>424.85999999999996</v>
      </c>
    </row>
    <row r="57" spans="6:24" ht="12.75">
      <c r="F57">
        <f>telmtr!A57</f>
        <v>12800</v>
      </c>
      <c r="G57">
        <f>telmtr!B57</f>
        <v>2</v>
      </c>
      <c r="I57" s="1">
        <f>telmtr!E57/1*'calc monthly loads'!$B$3</f>
        <v>79.57</v>
      </c>
      <c r="J57" s="1">
        <f>telmtr!F57/1*'calc monthly loads'!$B$3</f>
        <v>79.862</v>
      </c>
      <c r="K57" s="1">
        <f>telmtr!G57/1*'calc monthly loads'!$B$3</f>
        <v>74.898</v>
      </c>
      <c r="L57" s="1">
        <f>telmtr!H57/1*'calc monthly loads'!$B$3</f>
        <v>70.518</v>
      </c>
      <c r="M57" s="1">
        <f>telmtr!I57/1*'calc monthly loads'!$B$3</f>
        <v>66.722</v>
      </c>
      <c r="N57" s="1">
        <f>telmtr!J57/1*'calc monthly loads'!$B$3</f>
        <v>65.262</v>
      </c>
      <c r="O57" s="1">
        <f>telmtr!K57/1*'calc monthly loads'!$B$3</f>
        <v>63.948</v>
      </c>
      <c r="P57" s="1">
        <f>telmtr!L57/1*'calc monthly loads'!$B$3</f>
        <v>62.05</v>
      </c>
      <c r="Q57" s="1">
        <f>telmtr!M57/1*'calc monthly loads'!$B$3</f>
        <v>61.028</v>
      </c>
      <c r="R57" s="1">
        <f>telmtr!N57/1*'calc monthly loads'!$B$3</f>
        <v>59.422</v>
      </c>
      <c r="S57" s="1">
        <f>telmtr!O57/1*'calc monthly loads'!$B$3</f>
        <v>57.086</v>
      </c>
      <c r="T57" s="1">
        <f>telmtr!P57/1*'calc monthly loads'!$B$3</f>
        <v>53.29</v>
      </c>
      <c r="U57" t="s">
        <v>13</v>
      </c>
      <c r="V57" s="3">
        <f>SUM(I57:S57)</f>
        <v>740.366</v>
      </c>
      <c r="W57" t="s">
        <v>14</v>
      </c>
      <c r="X57" s="3">
        <f>T57</f>
        <v>53.29</v>
      </c>
    </row>
    <row r="58" spans="6:24" ht="12.75">
      <c r="F58">
        <f>telmtr!A58</f>
        <v>12900</v>
      </c>
      <c r="G58">
        <f>telmtr!B58</f>
        <v>1</v>
      </c>
      <c r="H58">
        <v>61</v>
      </c>
      <c r="I58" s="1">
        <f>telmtr!E58/1*'calc monthly loads'!$B$3</f>
        <v>51.392</v>
      </c>
      <c r="J58" s="1">
        <f>telmtr!F58/1*'calc monthly loads'!$B$3</f>
        <v>50.662</v>
      </c>
      <c r="K58" s="1">
        <f>telmtr!G58/1*'calc monthly loads'!$B$3</f>
        <v>50.516</v>
      </c>
      <c r="L58" s="1">
        <f>telmtr!H58/1*'calc monthly loads'!$B$3</f>
        <v>50.808</v>
      </c>
      <c r="M58" s="1">
        <f>telmtr!I58/1*'calc monthly loads'!$B$3</f>
        <v>52.122</v>
      </c>
      <c r="N58" s="1">
        <f>telmtr!J58/1*'calc monthly loads'!$B$3</f>
        <v>54.166</v>
      </c>
      <c r="O58" s="1">
        <f>telmtr!K58/1*'calc monthly loads'!$B$3</f>
        <v>55.772</v>
      </c>
      <c r="P58" s="1">
        <f>telmtr!L58/1*'calc monthly loads'!$B$3</f>
        <v>54.604</v>
      </c>
      <c r="Q58" s="1">
        <f>telmtr!M58/1*'calc monthly loads'!$B$3</f>
        <v>55.48</v>
      </c>
      <c r="R58" s="1">
        <f>telmtr!N58/1*'calc monthly loads'!$B$3</f>
        <v>54.75</v>
      </c>
      <c r="S58" s="1">
        <f>telmtr!O58/1*'calc monthly loads'!$B$3</f>
        <v>54.896</v>
      </c>
      <c r="T58" s="1">
        <f>telmtr!P58/1*'calc monthly loads'!$B$3</f>
        <v>53.582</v>
      </c>
      <c r="U58" t="s">
        <v>13</v>
      </c>
      <c r="V58" s="3">
        <v>0</v>
      </c>
      <c r="W58" t="s">
        <v>14</v>
      </c>
      <c r="X58" s="3">
        <f>SUM(I58:T58)</f>
        <v>638.7499999999999</v>
      </c>
    </row>
    <row r="59" spans="6:24" ht="12.75">
      <c r="F59">
        <f>telmtr!A59</f>
        <v>12900</v>
      </c>
      <c r="G59">
        <f>telmtr!B59</f>
        <v>2</v>
      </c>
      <c r="I59" s="1">
        <f>telmtr!E59/1*'calc monthly loads'!$B$3</f>
        <v>52.122</v>
      </c>
      <c r="J59" s="1">
        <f>telmtr!F59/1*'calc monthly loads'!$B$3</f>
        <v>51.1</v>
      </c>
      <c r="K59" s="1">
        <f>telmtr!G59/1*'calc monthly loads'!$B$3</f>
        <v>49.494</v>
      </c>
      <c r="L59" s="1">
        <f>telmtr!H59/1*'calc monthly loads'!$B$3</f>
        <v>49.202</v>
      </c>
      <c r="M59" s="1">
        <f>telmtr!I59/1*'calc monthly loads'!$B$3</f>
        <v>49.056</v>
      </c>
      <c r="N59" s="1">
        <f>telmtr!J59/1*'calc monthly loads'!$B$3</f>
        <v>51.392</v>
      </c>
      <c r="O59" s="1">
        <f>telmtr!K59/1*'calc monthly loads'!$B$3</f>
        <v>50.078</v>
      </c>
      <c r="P59" s="1">
        <f>telmtr!L59/1*'calc monthly loads'!$B$3</f>
        <v>50.078</v>
      </c>
      <c r="Q59" s="1">
        <f>telmtr!M59/1*'calc monthly loads'!$B$3</f>
        <v>50.224</v>
      </c>
      <c r="R59" s="1">
        <f>telmtr!N59/1*'calc monthly loads'!$B$3</f>
        <v>49.056</v>
      </c>
      <c r="S59" s="1">
        <f>telmtr!O59/1*'calc monthly loads'!$B$3</f>
        <v>48.034</v>
      </c>
      <c r="T59" s="1">
        <f>telmtr!P59/1*'calc monthly loads'!$B$3</f>
        <v>46.136</v>
      </c>
      <c r="U59" t="s">
        <v>13</v>
      </c>
      <c r="V59" s="3">
        <v>0</v>
      </c>
      <c r="W59" t="s">
        <v>14</v>
      </c>
      <c r="X59" s="3">
        <f>SUM(I59:T59)</f>
        <v>595.9719999999999</v>
      </c>
    </row>
    <row r="60" spans="6:24" ht="12.75">
      <c r="F60">
        <f>telmtr!A60</f>
        <v>13000</v>
      </c>
      <c r="G60">
        <f>telmtr!B60</f>
        <v>1</v>
      </c>
      <c r="H60">
        <v>71</v>
      </c>
      <c r="I60" s="1">
        <f>telmtr!E60/1*'calc monthly loads'!$B$3</f>
        <v>45.99</v>
      </c>
      <c r="J60" s="1">
        <f>telmtr!F60/1*'calc monthly loads'!$B$3</f>
        <v>45.26</v>
      </c>
      <c r="K60" s="1">
        <f>telmtr!G60/1*'calc monthly loads'!$B$3</f>
        <v>45.552</v>
      </c>
      <c r="L60" s="1">
        <f>telmtr!H60/1*'calc monthly loads'!$B$3</f>
        <v>45.552</v>
      </c>
      <c r="M60" s="1">
        <f>telmtr!I60/1*'calc monthly loads'!$B$3</f>
        <v>46.282</v>
      </c>
      <c r="N60" s="1">
        <f>telmtr!J60/1*'calc monthly loads'!$B$3</f>
        <v>46.866</v>
      </c>
      <c r="O60" s="1">
        <f>telmtr!K60/1*'calc monthly loads'!$B$3</f>
        <v>48.618</v>
      </c>
      <c r="P60" s="1">
        <f>telmtr!L60/1*'calc monthly loads'!$B$3</f>
        <v>48.034</v>
      </c>
      <c r="Q60" s="1">
        <f>telmtr!M60/1*'calc monthly loads'!$B$3</f>
        <v>48.764</v>
      </c>
      <c r="R60" s="1">
        <f>telmtr!N60/1*'calc monthly loads'!$B$3</f>
        <v>47.45</v>
      </c>
      <c r="S60" s="1">
        <f>telmtr!O60/1*'calc monthly loads'!$B$3</f>
        <v>47.45</v>
      </c>
      <c r="T60" s="1">
        <f>telmtr!P60/1*'calc monthly loads'!$B$3</f>
        <v>47.012</v>
      </c>
      <c r="U60" t="s">
        <v>13</v>
      </c>
      <c r="V60" s="3">
        <v>0</v>
      </c>
      <c r="W60" t="s">
        <v>14</v>
      </c>
      <c r="X60" s="3">
        <f>SUM(I60:T60)</f>
        <v>562.8299999999999</v>
      </c>
    </row>
    <row r="61" spans="6:24" ht="12.75">
      <c r="F61">
        <f>telmtr!A61</f>
        <v>13000</v>
      </c>
      <c r="G61">
        <f>telmtr!B61</f>
        <v>2</v>
      </c>
      <c r="I61" s="1">
        <f>telmtr!E61/1*'calc monthly loads'!$B$3</f>
        <v>45.844</v>
      </c>
      <c r="J61" s="1">
        <f>telmtr!F61/1*'calc monthly loads'!$B$3</f>
        <v>44.676</v>
      </c>
      <c r="K61" s="1">
        <f>telmtr!G61/1*'calc monthly loads'!$B$3</f>
        <v>44.384</v>
      </c>
      <c r="L61" s="1">
        <f>telmtr!H61/1*'calc monthly loads'!$B$3</f>
        <v>45.26</v>
      </c>
      <c r="M61" s="1">
        <f>telmtr!I61/1*'calc monthly loads'!$B$3</f>
        <v>45.552</v>
      </c>
      <c r="N61" s="1">
        <f>telmtr!J61/1*'calc monthly loads'!$B$3</f>
        <v>46.428</v>
      </c>
      <c r="O61" s="1">
        <f>telmtr!K61/1*'calc monthly loads'!$B$3</f>
        <v>46.574</v>
      </c>
      <c r="P61" s="1">
        <f>telmtr!L61/1*'calc monthly loads'!$B$3</f>
        <v>46.136</v>
      </c>
      <c r="Q61" s="1">
        <f>telmtr!M61/1*'calc monthly loads'!$B$3</f>
        <v>45.99</v>
      </c>
      <c r="R61" s="1">
        <f>telmtr!N61/1*'calc monthly loads'!$B$3</f>
        <v>45.114</v>
      </c>
      <c r="S61" s="1">
        <f>telmtr!O61/1*'calc monthly loads'!$B$3</f>
        <v>44.968</v>
      </c>
      <c r="T61" s="1">
        <f>telmtr!P61/1*'calc monthly loads'!$B$3</f>
        <v>45.698</v>
      </c>
      <c r="U61" t="s">
        <v>13</v>
      </c>
      <c r="V61" s="3">
        <v>0</v>
      </c>
      <c r="W61" t="s">
        <v>14</v>
      </c>
      <c r="X61" s="3">
        <f>SUM(I61:T61)</f>
        <v>546.624</v>
      </c>
    </row>
    <row r="62" spans="2:25" ht="12.75">
      <c r="B62" s="2"/>
      <c r="C62" s="2"/>
      <c r="D62" s="2"/>
      <c r="E62" s="2"/>
      <c r="F62">
        <f>telmtr!A62</f>
        <v>13100</v>
      </c>
      <c r="G62">
        <f>telmtr!B62</f>
        <v>1</v>
      </c>
      <c r="H62">
        <v>11</v>
      </c>
      <c r="I62" s="1">
        <f>telmtr!E62/1*'calc monthly loads'!$B$3</f>
        <v>45.698</v>
      </c>
      <c r="J62" s="1">
        <f>telmtr!F62/1*'calc monthly loads'!$B$3</f>
        <v>44.822</v>
      </c>
      <c r="K62" s="1">
        <f>telmtr!G62/1*'calc monthly loads'!$B$3</f>
        <v>45.26</v>
      </c>
      <c r="L62" s="1">
        <f>telmtr!H62/1*'calc monthly loads'!$B$3</f>
        <v>45.406</v>
      </c>
      <c r="M62" s="1">
        <f>telmtr!I62/1*'calc monthly loads'!$B$3</f>
        <v>48.618</v>
      </c>
      <c r="N62" s="1">
        <f>telmtr!J62/1*'calc monthly loads'!$B$3</f>
        <v>53.144</v>
      </c>
      <c r="O62" s="1">
        <f>telmtr!K62/1*'calc monthly loads'!$B$3</f>
        <v>63.218</v>
      </c>
      <c r="P62" s="1">
        <f>telmtr!L62/1*'calc monthly loads'!$B$3</f>
        <v>71.394</v>
      </c>
      <c r="Q62" s="1">
        <f>telmtr!M62/1*'calc monthly loads'!$B$3</f>
        <v>73.292</v>
      </c>
      <c r="R62" s="1">
        <f>telmtr!N62/1*'calc monthly loads'!$B$3</f>
        <v>74.168</v>
      </c>
      <c r="S62" s="1">
        <f>telmtr!O62/1*'calc monthly loads'!$B$3</f>
        <v>77.088</v>
      </c>
      <c r="T62" s="1">
        <f>telmtr!P62/1*'calc monthly loads'!$B$3</f>
        <v>74.752</v>
      </c>
      <c r="U62" t="s">
        <v>13</v>
      </c>
      <c r="V62" s="3">
        <f>SUM(P62:T62)</f>
        <v>370.694</v>
      </c>
      <c r="W62" t="s">
        <v>14</v>
      </c>
      <c r="X62" s="3">
        <f>SUM(I62:O62)</f>
        <v>346.166</v>
      </c>
      <c r="Y62" t="s">
        <v>1</v>
      </c>
    </row>
    <row r="63" spans="2:28" ht="12.75">
      <c r="B63" s="2"/>
      <c r="C63" s="2"/>
      <c r="D63" s="2"/>
      <c r="E63" s="2"/>
      <c r="F63">
        <f>telmtr!A63</f>
        <v>13100</v>
      </c>
      <c r="G63">
        <f>telmtr!B63</f>
        <v>2</v>
      </c>
      <c r="I63" s="1">
        <f>telmtr!E63/1*'calc monthly loads'!$B$3</f>
        <v>73.438</v>
      </c>
      <c r="J63" s="1">
        <f>telmtr!F63/1*'calc monthly loads'!$B$3</f>
        <v>74.022</v>
      </c>
      <c r="K63" s="1">
        <f>telmtr!G63/1*'calc monthly loads'!$B$3</f>
        <v>72.562</v>
      </c>
      <c r="L63" s="1">
        <f>telmtr!H63/1*'calc monthly loads'!$B$3</f>
        <v>67.014</v>
      </c>
      <c r="M63" s="1">
        <f>telmtr!I63/1*'calc monthly loads'!$B$3</f>
        <v>62.78</v>
      </c>
      <c r="N63" s="1">
        <f>telmtr!J63/1*'calc monthly loads'!$B$3</f>
        <v>61.174</v>
      </c>
      <c r="O63" s="1">
        <f>telmtr!K63/1*'calc monthly loads'!$B$3</f>
        <v>59.422</v>
      </c>
      <c r="P63" s="1">
        <f>telmtr!L63/1*'calc monthly loads'!$B$3</f>
        <v>58.254</v>
      </c>
      <c r="Q63" s="1">
        <f>telmtr!M63/1*'calc monthly loads'!$B$3</f>
        <v>58.108</v>
      </c>
      <c r="R63" s="1">
        <f>telmtr!N63/1*'calc monthly loads'!$B$3</f>
        <v>56.94</v>
      </c>
      <c r="S63" s="1">
        <f>telmtr!O63/1*'calc monthly loads'!$B$3</f>
        <v>54.896</v>
      </c>
      <c r="T63" s="1">
        <f>telmtr!P63/1*'calc monthly loads'!$B$3</f>
        <v>52.414</v>
      </c>
      <c r="U63" t="s">
        <v>13</v>
      </c>
      <c r="V63" s="3">
        <f>SUM(I63:S63)</f>
        <v>698.6099999999999</v>
      </c>
      <c r="W63" t="s">
        <v>14</v>
      </c>
      <c r="X63" s="3">
        <f>T63</f>
        <v>52.414</v>
      </c>
      <c r="Y63" t="s">
        <v>13</v>
      </c>
      <c r="Z63" s="3">
        <f>SUM(V2:V63)</f>
        <v>23288.459999999995</v>
      </c>
      <c r="AA63" t="s">
        <v>14</v>
      </c>
      <c r="AB63" s="3">
        <f>SUM(X2:X63)</f>
        <v>22725.775999999994</v>
      </c>
    </row>
    <row r="64" spans="2:24" ht="12.75">
      <c r="B64" s="5"/>
      <c r="C64" s="5"/>
      <c r="D64" s="5"/>
      <c r="E64" s="5"/>
      <c r="F64">
        <f>telmtr!A64</f>
        <v>20100</v>
      </c>
      <c r="G64">
        <f>telmtr!B64</f>
        <v>1</v>
      </c>
      <c r="H64">
        <v>21</v>
      </c>
      <c r="I64" s="1">
        <f>telmtr!E64/1*'calc monthly loads'!$B$4</f>
        <v>50.662</v>
      </c>
      <c r="J64" s="1">
        <f>telmtr!F64/1*'calc monthly loads'!$B$4</f>
        <v>49.348</v>
      </c>
      <c r="K64" s="1">
        <f>telmtr!G64/1*'calc monthly loads'!$B$4</f>
        <v>49.056</v>
      </c>
      <c r="L64" s="1">
        <f>telmtr!H64/1*'calc monthly loads'!$B$4</f>
        <v>48.91</v>
      </c>
      <c r="M64" s="1">
        <f>telmtr!I64/1*'calc monthly loads'!$B$4</f>
        <v>51.1</v>
      </c>
      <c r="N64" s="1">
        <f>telmtr!J64/1*'calc monthly loads'!$B$4</f>
        <v>55.334</v>
      </c>
      <c r="O64" s="1">
        <f>telmtr!K64/1*'calc monthly loads'!$B$4</f>
        <v>65.408</v>
      </c>
      <c r="P64" s="1">
        <f>telmtr!L64/1*'calc monthly loads'!$B$4</f>
        <v>73.73</v>
      </c>
      <c r="Q64" s="1">
        <f>telmtr!M64/1*'calc monthly loads'!$B$4</f>
        <v>76.65</v>
      </c>
      <c r="R64" s="1">
        <f>telmtr!N64/1*'calc monthly loads'!$B$4</f>
        <v>75.774</v>
      </c>
      <c r="S64" s="1">
        <f>telmtr!O64/1*'calc monthly loads'!$B$4</f>
        <v>77.088</v>
      </c>
      <c r="T64" s="1">
        <f>telmtr!P64/1*'calc monthly loads'!$B$4</f>
        <v>75.774</v>
      </c>
      <c r="U64" t="s">
        <v>13</v>
      </c>
      <c r="V64" s="3">
        <f>SUM(P64:T64)</f>
        <v>379.01599999999996</v>
      </c>
      <c r="W64" t="s">
        <v>14</v>
      </c>
      <c r="X64" s="3">
        <f>SUM(I64:O64)</f>
        <v>369.818</v>
      </c>
    </row>
    <row r="65" spans="3:24" ht="12.75">
      <c r="C65" s="16"/>
      <c r="D65" s="16"/>
      <c r="E65" s="16"/>
      <c r="F65">
        <f>telmtr!A65</f>
        <v>20100</v>
      </c>
      <c r="G65">
        <f>telmtr!B65</f>
        <v>2</v>
      </c>
      <c r="I65" s="1">
        <f>telmtr!E65/1*'calc monthly loads'!$B$4</f>
        <v>73.584</v>
      </c>
      <c r="J65" s="1">
        <f>telmtr!F65/1*'calc monthly loads'!$B$4</f>
        <v>74.314</v>
      </c>
      <c r="K65" s="1">
        <f>telmtr!G65/1*'calc monthly loads'!$B$4</f>
        <v>72.854</v>
      </c>
      <c r="L65" s="1">
        <f>telmtr!H65/1*'calc monthly loads'!$B$4</f>
        <v>68.766</v>
      </c>
      <c r="M65" s="1">
        <f>telmtr!I65/1*'calc monthly loads'!$B$4</f>
        <v>64.532</v>
      </c>
      <c r="N65" s="1">
        <f>telmtr!J65/1*'calc monthly loads'!$B$4</f>
        <v>63.656</v>
      </c>
      <c r="O65" s="1">
        <f>telmtr!K65/1*'calc monthly loads'!$B$4</f>
        <v>60.882</v>
      </c>
      <c r="P65" s="1">
        <f>telmtr!L65/1*'calc monthly loads'!$B$4</f>
        <v>59.13</v>
      </c>
      <c r="Q65" s="1">
        <f>telmtr!M65/1*'calc monthly loads'!$B$4</f>
        <v>60.444</v>
      </c>
      <c r="R65" s="1">
        <f>telmtr!N65/1*'calc monthly loads'!$B$4</f>
        <v>61.174</v>
      </c>
      <c r="S65" s="1">
        <f>telmtr!O65/1*'calc monthly loads'!$B$4</f>
        <v>59.86</v>
      </c>
      <c r="T65" s="1">
        <f>telmtr!P65/1*'calc monthly loads'!$B$4</f>
        <v>57.086</v>
      </c>
      <c r="U65" t="s">
        <v>13</v>
      </c>
      <c r="V65" s="3">
        <f>SUM(I65:S65)</f>
        <v>719.196</v>
      </c>
      <c r="W65" t="s">
        <v>14</v>
      </c>
      <c r="X65" s="3">
        <f>T65</f>
        <v>57.086</v>
      </c>
    </row>
    <row r="66" spans="3:24" ht="12.75">
      <c r="C66" s="16"/>
      <c r="D66" s="16"/>
      <c r="E66" s="16"/>
      <c r="F66">
        <f>telmtr!A66</f>
        <v>20200</v>
      </c>
      <c r="G66">
        <f>telmtr!B66</f>
        <v>1</v>
      </c>
      <c r="H66">
        <v>31</v>
      </c>
      <c r="I66" s="1">
        <f>telmtr!E66/1*'calc monthly loads'!$B$4</f>
        <v>55.626</v>
      </c>
      <c r="J66" s="1">
        <f>telmtr!F66/1*'calc monthly loads'!$B$4</f>
        <v>54.312</v>
      </c>
      <c r="K66" s="1">
        <f>telmtr!G66/1*'calc monthly loads'!$B$4</f>
        <v>54.312</v>
      </c>
      <c r="L66" s="1">
        <f>telmtr!H66/1*'calc monthly loads'!$B$4</f>
        <v>54.458</v>
      </c>
      <c r="M66" s="1">
        <f>telmtr!I66/1*'calc monthly loads'!$B$4</f>
        <v>56.94</v>
      </c>
      <c r="N66" s="1">
        <f>telmtr!J66/1*'calc monthly loads'!$B$4</f>
        <v>61.32</v>
      </c>
      <c r="O66" s="1">
        <f>telmtr!K66/1*'calc monthly loads'!$B$4</f>
        <v>70.664</v>
      </c>
      <c r="P66" s="1">
        <f>telmtr!L66/1*'calc monthly loads'!$B$4</f>
        <v>78.694</v>
      </c>
      <c r="Q66" s="1">
        <f>telmtr!M66/1*'calc monthly loads'!$B$4</f>
        <v>81.03</v>
      </c>
      <c r="R66" s="1">
        <f>telmtr!N66/1*'calc monthly loads'!$B$4</f>
        <v>80.884</v>
      </c>
      <c r="S66" s="1">
        <f>telmtr!O66/1*'calc monthly loads'!$B$4</f>
        <v>82.052</v>
      </c>
      <c r="T66" s="1">
        <f>telmtr!P66/1*'calc monthly loads'!$B$4</f>
        <v>80.738</v>
      </c>
      <c r="U66" t="s">
        <v>13</v>
      </c>
      <c r="V66" s="3">
        <f>SUM(P66:T66)</f>
        <v>403.398</v>
      </c>
      <c r="W66" t="s">
        <v>14</v>
      </c>
      <c r="X66" s="3">
        <f>SUM(I66:O66)</f>
        <v>407.632</v>
      </c>
    </row>
    <row r="67" spans="3:24" ht="12.75">
      <c r="C67" s="16"/>
      <c r="D67" s="16"/>
      <c r="E67" s="16"/>
      <c r="F67">
        <f>telmtr!A67</f>
        <v>20200</v>
      </c>
      <c r="G67">
        <f>telmtr!B67</f>
        <v>2</v>
      </c>
      <c r="I67" s="1">
        <f>telmtr!E67/1*'calc monthly loads'!$B$4</f>
        <v>79.716</v>
      </c>
      <c r="J67" s="1">
        <f>telmtr!F67/1*'calc monthly loads'!$B$4</f>
        <v>81.614</v>
      </c>
      <c r="K67" s="1">
        <f>telmtr!G67/1*'calc monthly loads'!$B$4</f>
        <v>80.592</v>
      </c>
      <c r="L67" s="1">
        <f>telmtr!H67/1*'calc monthly loads'!$B$4</f>
        <v>75.774</v>
      </c>
      <c r="M67" s="1">
        <f>telmtr!I67/1*'calc monthly loads'!$B$4</f>
        <v>71.832</v>
      </c>
      <c r="N67" s="1">
        <f>telmtr!J67/1*'calc monthly loads'!$B$4</f>
        <v>70.518</v>
      </c>
      <c r="O67" s="1">
        <f>telmtr!K67/1*'calc monthly loads'!$B$4</f>
        <v>68.328</v>
      </c>
      <c r="P67" s="1">
        <f>telmtr!L67/1*'calc monthly loads'!$B$4</f>
        <v>67.014</v>
      </c>
      <c r="Q67" s="1">
        <f>telmtr!M67/1*'calc monthly loads'!$B$4</f>
        <v>66.43</v>
      </c>
      <c r="R67" s="1">
        <f>telmtr!N67/1*'calc monthly loads'!$B$4</f>
        <v>64.97</v>
      </c>
      <c r="S67" s="1">
        <f>telmtr!O67/1*'calc monthly loads'!$B$4</f>
        <v>59.714</v>
      </c>
      <c r="T67" s="1">
        <f>telmtr!P67/1*'calc monthly loads'!$B$4</f>
        <v>56.21</v>
      </c>
      <c r="U67" t="s">
        <v>13</v>
      </c>
      <c r="V67" s="3">
        <f>SUM(I67:S67)</f>
        <v>786.502</v>
      </c>
      <c r="W67" t="s">
        <v>14</v>
      </c>
      <c r="X67" s="3">
        <f>T67</f>
        <v>56.21</v>
      </c>
    </row>
    <row r="68" spans="3:24" ht="12.75">
      <c r="C68" s="16"/>
      <c r="D68" s="16"/>
      <c r="E68" s="16"/>
      <c r="F68">
        <f>telmtr!A68</f>
        <v>20300</v>
      </c>
      <c r="G68">
        <f>telmtr!B68</f>
        <v>1</v>
      </c>
      <c r="H68">
        <v>41</v>
      </c>
      <c r="I68" s="1">
        <f>telmtr!E68/1*'calc monthly loads'!$B$4</f>
        <v>54.458</v>
      </c>
      <c r="J68" s="1">
        <f>telmtr!F68/1*'calc monthly loads'!$B$4</f>
        <v>52.998</v>
      </c>
      <c r="K68" s="1">
        <f>telmtr!G68/1*'calc monthly loads'!$B$4</f>
        <v>54.458</v>
      </c>
      <c r="L68" s="1">
        <f>telmtr!H68/1*'calc monthly loads'!$B$4</f>
        <v>55.626</v>
      </c>
      <c r="M68" s="1">
        <f>telmtr!I68/1*'calc monthly loads'!$B$4</f>
        <v>57.67</v>
      </c>
      <c r="N68" s="1">
        <f>telmtr!J68/1*'calc monthly loads'!$B$4</f>
        <v>62.196</v>
      </c>
      <c r="O68" s="1">
        <f>telmtr!K68/1*'calc monthly loads'!$B$4</f>
        <v>71.686</v>
      </c>
      <c r="P68" s="1">
        <f>telmtr!L68/1*'calc monthly loads'!$B$4</f>
        <v>80.008</v>
      </c>
      <c r="Q68" s="1">
        <f>telmtr!M68/1*'calc monthly loads'!$B$4</f>
        <v>83.074</v>
      </c>
      <c r="R68" s="1">
        <f>telmtr!N68/1*'calc monthly loads'!$B$4</f>
        <v>81.76</v>
      </c>
      <c r="S68" s="1">
        <f>telmtr!O68/1*'calc monthly loads'!$B$4</f>
        <v>82.49</v>
      </c>
      <c r="T68" s="1">
        <f>telmtr!P68/1*'calc monthly loads'!$B$4</f>
        <v>80.738</v>
      </c>
      <c r="U68" t="s">
        <v>13</v>
      </c>
      <c r="V68" s="3">
        <f>SUM(P68:T68)</f>
        <v>408.07</v>
      </c>
      <c r="W68" t="s">
        <v>14</v>
      </c>
      <c r="X68" s="3">
        <f>SUM(I68:O68)</f>
        <v>409.092</v>
      </c>
    </row>
    <row r="69" spans="3:24" ht="12.75">
      <c r="C69" s="16"/>
      <c r="D69" s="16"/>
      <c r="E69" s="16"/>
      <c r="F69">
        <f>telmtr!A69</f>
        <v>20300</v>
      </c>
      <c r="G69">
        <f>telmtr!B69</f>
        <v>2</v>
      </c>
      <c r="I69" s="1">
        <f>telmtr!E69/1*'calc monthly loads'!$B$4</f>
        <v>78.11</v>
      </c>
      <c r="J69" s="1">
        <f>telmtr!F69/1*'calc monthly loads'!$B$4</f>
        <v>79.862</v>
      </c>
      <c r="K69" s="1">
        <f>telmtr!G69/1*'calc monthly loads'!$B$4</f>
        <v>77.672</v>
      </c>
      <c r="L69" s="1">
        <f>telmtr!H69/1*'calc monthly loads'!$B$4</f>
        <v>73.146</v>
      </c>
      <c r="M69" s="1">
        <f>telmtr!I69/1*'calc monthly loads'!$B$4</f>
        <v>68.182</v>
      </c>
      <c r="N69" s="1">
        <f>telmtr!J69/1*'calc monthly loads'!$B$4</f>
        <v>68.036</v>
      </c>
      <c r="O69" s="1">
        <f>telmtr!K69/1*'calc monthly loads'!$B$4</f>
        <v>65.992</v>
      </c>
      <c r="P69" s="1">
        <f>telmtr!L69/1*'calc monthly loads'!$B$4</f>
        <v>64.678</v>
      </c>
      <c r="Q69" s="1">
        <f>telmtr!M69/1*'calc monthly loads'!$B$4</f>
        <v>64.386</v>
      </c>
      <c r="R69" s="1">
        <f>telmtr!N69/1*'calc monthly loads'!$B$4</f>
        <v>62.634</v>
      </c>
      <c r="S69" s="1">
        <f>telmtr!O69/1*'calc monthly loads'!$B$4</f>
        <v>61.174</v>
      </c>
      <c r="T69" s="1">
        <f>telmtr!P69/1*'calc monthly loads'!$B$4</f>
        <v>58.838</v>
      </c>
      <c r="U69" t="s">
        <v>13</v>
      </c>
      <c r="V69" s="3">
        <f>SUM(I69:S69)</f>
        <v>763.872</v>
      </c>
      <c r="W69" t="s">
        <v>14</v>
      </c>
      <c r="X69" s="3">
        <f>T69</f>
        <v>58.838</v>
      </c>
    </row>
    <row r="70" spans="3:24" ht="12.75">
      <c r="C70" s="16"/>
      <c r="D70" s="16"/>
      <c r="E70" s="16"/>
      <c r="F70">
        <f>telmtr!A70</f>
        <v>20400</v>
      </c>
      <c r="G70">
        <f>telmtr!B70</f>
        <v>1</v>
      </c>
      <c r="H70">
        <v>51</v>
      </c>
      <c r="I70" s="1">
        <f>telmtr!E70/1*'calc monthly loads'!$B$4</f>
        <v>56.94</v>
      </c>
      <c r="J70" s="1">
        <f>telmtr!F70/1*'calc monthly loads'!$B$4</f>
        <v>54.75</v>
      </c>
      <c r="K70" s="1">
        <f>telmtr!G70/1*'calc monthly loads'!$B$4</f>
        <v>55.188</v>
      </c>
      <c r="L70" s="1">
        <f>telmtr!H70/1*'calc monthly loads'!$B$4</f>
        <v>54.896</v>
      </c>
      <c r="M70" s="1">
        <f>telmtr!I70/1*'calc monthly loads'!$B$4</f>
        <v>56.648</v>
      </c>
      <c r="N70" s="1">
        <f>telmtr!J70/1*'calc monthly loads'!$B$4</f>
        <v>58.4</v>
      </c>
      <c r="O70" s="1">
        <f>telmtr!K70/1*'calc monthly loads'!$B$4</f>
        <v>67.598</v>
      </c>
      <c r="P70" s="1">
        <f>telmtr!L70/1*'calc monthly loads'!$B$4</f>
        <v>77.234</v>
      </c>
      <c r="Q70" s="1">
        <f>telmtr!M70/1*'calc monthly loads'!$B$4</f>
        <v>78.402</v>
      </c>
      <c r="R70" s="1">
        <f>telmtr!N70/1*'calc monthly loads'!$B$4</f>
        <v>77.526</v>
      </c>
      <c r="S70" s="1">
        <f>telmtr!O70/1*'calc monthly loads'!$B$4</f>
        <v>78.402</v>
      </c>
      <c r="T70" s="1">
        <f>telmtr!P70/1*'calc monthly loads'!$B$4</f>
        <v>75.92</v>
      </c>
      <c r="U70" t="s">
        <v>13</v>
      </c>
      <c r="V70" s="3">
        <f>SUM(P70:T70)</f>
        <v>387.484</v>
      </c>
      <c r="W70" t="s">
        <v>14</v>
      </c>
      <c r="X70" s="3">
        <f>SUM(I70:O70)</f>
        <v>404.42</v>
      </c>
    </row>
    <row r="71" spans="3:24" ht="12.75">
      <c r="C71" s="16"/>
      <c r="D71" s="16"/>
      <c r="E71" s="16"/>
      <c r="F71">
        <f>telmtr!A71</f>
        <v>20400</v>
      </c>
      <c r="G71">
        <f>telmtr!B71</f>
        <v>2</v>
      </c>
      <c r="I71" s="1">
        <f>telmtr!E71/1*'calc monthly loads'!$B$4</f>
        <v>73.292</v>
      </c>
      <c r="J71" s="1">
        <f>telmtr!F71/1*'calc monthly loads'!$B$4</f>
        <v>75.044</v>
      </c>
      <c r="K71" s="1">
        <f>telmtr!G71/1*'calc monthly loads'!$B$4</f>
        <v>72.708</v>
      </c>
      <c r="L71" s="1">
        <f>telmtr!H71/1*'calc monthly loads'!$B$4</f>
        <v>67.452</v>
      </c>
      <c r="M71" s="1">
        <f>telmtr!I71/1*'calc monthly loads'!$B$4</f>
        <v>64.386</v>
      </c>
      <c r="N71" s="1">
        <f>telmtr!J71/1*'calc monthly loads'!$B$4</f>
        <v>64.97</v>
      </c>
      <c r="O71" s="1">
        <f>telmtr!K71/1*'calc monthly loads'!$B$4</f>
        <v>61.466</v>
      </c>
      <c r="P71" s="1">
        <f>telmtr!L71/1*'calc monthly loads'!$B$4</f>
        <v>59.276</v>
      </c>
      <c r="Q71" s="1">
        <f>telmtr!M71/1*'calc monthly loads'!$B$4</f>
        <v>58.546</v>
      </c>
      <c r="R71" s="1">
        <f>telmtr!N71/1*'calc monthly loads'!$B$4</f>
        <v>57.086</v>
      </c>
      <c r="S71" s="1">
        <f>telmtr!O71/1*'calc monthly loads'!$B$4</f>
        <v>55.48</v>
      </c>
      <c r="T71" s="1">
        <f>telmtr!P71/1*'calc monthly loads'!$B$4</f>
        <v>51.684</v>
      </c>
      <c r="U71" t="s">
        <v>13</v>
      </c>
      <c r="V71" s="3">
        <f>SUM(I71:S71)</f>
        <v>709.706</v>
      </c>
      <c r="W71" t="s">
        <v>14</v>
      </c>
      <c r="X71" s="3">
        <f>T71</f>
        <v>51.684</v>
      </c>
    </row>
    <row r="72" spans="3:24" ht="12.75">
      <c r="C72" s="16"/>
      <c r="D72" s="16"/>
      <c r="E72" s="16"/>
      <c r="F72">
        <f>telmtr!A72</f>
        <v>20500</v>
      </c>
      <c r="G72">
        <f>telmtr!B72</f>
        <v>1</v>
      </c>
      <c r="H72">
        <v>61</v>
      </c>
      <c r="I72" s="1">
        <f>telmtr!E72/1*'calc monthly loads'!$B$4</f>
        <v>49.786</v>
      </c>
      <c r="J72" s="1">
        <f>telmtr!F72/1*'calc monthly loads'!$B$4</f>
        <v>48.472</v>
      </c>
      <c r="K72" s="1">
        <f>telmtr!G72/1*'calc monthly loads'!$B$4</f>
        <v>48.472</v>
      </c>
      <c r="L72" s="1">
        <f>telmtr!H72/1*'calc monthly loads'!$B$4</f>
        <v>48.034</v>
      </c>
      <c r="M72" s="1">
        <f>telmtr!I72/1*'calc monthly loads'!$B$4</f>
        <v>49.348</v>
      </c>
      <c r="N72" s="1">
        <f>telmtr!J72/1*'calc monthly loads'!$B$4</f>
        <v>52.268</v>
      </c>
      <c r="O72" s="1">
        <f>telmtr!K72/1*'calc monthly loads'!$B$4</f>
        <v>54.166</v>
      </c>
      <c r="P72" s="1">
        <f>telmtr!L72/1*'calc monthly loads'!$B$4</f>
        <v>55.042</v>
      </c>
      <c r="Q72" s="1">
        <f>telmtr!M72/1*'calc monthly loads'!$B$4</f>
        <v>57.524</v>
      </c>
      <c r="R72" s="1">
        <f>telmtr!N72/1*'calc monthly loads'!$B$4</f>
        <v>60.298</v>
      </c>
      <c r="S72" s="1">
        <f>telmtr!O72/1*'calc monthly loads'!$B$4</f>
        <v>60.736</v>
      </c>
      <c r="T72" s="1">
        <f>telmtr!P72/1*'calc monthly loads'!$B$4</f>
        <v>60.006</v>
      </c>
      <c r="U72" t="s">
        <v>13</v>
      </c>
      <c r="V72" s="3">
        <v>0</v>
      </c>
      <c r="W72" t="s">
        <v>14</v>
      </c>
      <c r="X72" s="3">
        <f>SUM(I72:T72)</f>
        <v>644.1519999999999</v>
      </c>
    </row>
    <row r="73" spans="3:24" ht="12.75">
      <c r="C73" s="16"/>
      <c r="D73" s="16"/>
      <c r="E73" s="16"/>
      <c r="F73">
        <f>telmtr!A73</f>
        <v>20500</v>
      </c>
      <c r="G73">
        <f>telmtr!B73</f>
        <v>2</v>
      </c>
      <c r="I73" s="1">
        <f>telmtr!E73/1*'calc monthly loads'!$B$4</f>
        <v>58.108</v>
      </c>
      <c r="J73" s="1">
        <f>telmtr!F73/1*'calc monthly loads'!$B$4</f>
        <v>57.378</v>
      </c>
      <c r="K73" s="1">
        <f>telmtr!G73/1*'calc monthly loads'!$B$4</f>
        <v>56.794</v>
      </c>
      <c r="L73" s="1">
        <f>telmtr!H73/1*'calc monthly loads'!$B$4</f>
        <v>55.918</v>
      </c>
      <c r="M73" s="1">
        <f>telmtr!I73/1*'calc monthly loads'!$B$4</f>
        <v>55.772</v>
      </c>
      <c r="N73" s="1">
        <f>telmtr!J73/1*'calc monthly loads'!$B$4</f>
        <v>55.48</v>
      </c>
      <c r="O73" s="1">
        <f>telmtr!K73/1*'calc monthly loads'!$B$4</f>
        <v>55.042</v>
      </c>
      <c r="P73" s="1">
        <f>telmtr!L73/1*'calc monthly loads'!$B$4</f>
        <v>54.896</v>
      </c>
      <c r="Q73" s="1">
        <f>telmtr!M73/1*'calc monthly loads'!$B$4</f>
        <v>54.458</v>
      </c>
      <c r="R73" s="1">
        <f>telmtr!N73/1*'calc monthly loads'!$B$4</f>
        <v>53.29</v>
      </c>
      <c r="S73" s="1">
        <f>telmtr!O73/1*'calc monthly loads'!$B$4</f>
        <v>52.56</v>
      </c>
      <c r="T73" s="1">
        <f>telmtr!P73/1*'calc monthly loads'!$B$4</f>
        <v>47.742</v>
      </c>
      <c r="U73" t="s">
        <v>13</v>
      </c>
      <c r="V73" s="3">
        <v>0</v>
      </c>
      <c r="W73" t="s">
        <v>14</v>
      </c>
      <c r="X73" s="3">
        <f>SUM(I73:T73)</f>
        <v>657.4379999999999</v>
      </c>
    </row>
    <row r="74" spans="3:24" ht="12.75">
      <c r="C74" s="16"/>
      <c r="D74" s="16"/>
      <c r="E74" s="16"/>
      <c r="F74">
        <f>telmtr!A74</f>
        <v>20600</v>
      </c>
      <c r="G74">
        <f>telmtr!B74</f>
        <v>1</v>
      </c>
      <c r="H74">
        <v>71</v>
      </c>
      <c r="I74" s="1">
        <f>telmtr!E74/1*'calc monthly loads'!$B$4</f>
        <v>45.552</v>
      </c>
      <c r="J74" s="1">
        <f>telmtr!F74/1*'calc monthly loads'!$B$4</f>
        <v>45.552</v>
      </c>
      <c r="K74" s="1">
        <f>telmtr!G74/1*'calc monthly loads'!$B$4</f>
        <v>44.968</v>
      </c>
      <c r="L74" s="1">
        <f>telmtr!H74/1*'calc monthly loads'!$B$4</f>
        <v>46.136</v>
      </c>
      <c r="M74" s="1">
        <f>telmtr!I74/1*'calc monthly loads'!$B$4</f>
        <v>48.326</v>
      </c>
      <c r="N74" s="1">
        <f>telmtr!J74/1*'calc monthly loads'!$B$4</f>
        <v>49.64</v>
      </c>
      <c r="O74" s="1">
        <f>telmtr!K74/1*'calc monthly loads'!$B$4</f>
        <v>50.808</v>
      </c>
      <c r="P74" s="1">
        <f>telmtr!L74/1*'calc monthly loads'!$B$4</f>
        <v>50.662</v>
      </c>
      <c r="Q74" s="1">
        <f>telmtr!M74/1*'calc monthly loads'!$B$4</f>
        <v>51.976</v>
      </c>
      <c r="R74" s="1">
        <f>telmtr!N74/1*'calc monthly loads'!$B$4</f>
        <v>51.976</v>
      </c>
      <c r="S74" s="1">
        <f>telmtr!O74/1*'calc monthly loads'!$B$4</f>
        <v>52.122</v>
      </c>
      <c r="T74" s="1">
        <f>telmtr!P74/1*'calc monthly loads'!$B$4</f>
        <v>51.684</v>
      </c>
      <c r="U74" t="s">
        <v>13</v>
      </c>
      <c r="V74" s="3">
        <v>0</v>
      </c>
      <c r="W74" t="s">
        <v>14</v>
      </c>
      <c r="X74" s="3">
        <f>SUM(I74:T74)</f>
        <v>589.4019999999999</v>
      </c>
    </row>
    <row r="75" spans="3:24" ht="12.75">
      <c r="C75" s="16"/>
      <c r="D75" s="16"/>
      <c r="E75" s="16"/>
      <c r="F75">
        <f>telmtr!A75</f>
        <v>20600</v>
      </c>
      <c r="G75">
        <f>telmtr!B75</f>
        <v>2</v>
      </c>
      <c r="I75" s="1">
        <f>telmtr!E75/1*'calc monthly loads'!$B$4</f>
        <v>51.976</v>
      </c>
      <c r="J75" s="1">
        <f>telmtr!F75/1*'calc monthly loads'!$B$4</f>
        <v>51.976</v>
      </c>
      <c r="K75" s="1">
        <f>telmtr!G75/1*'calc monthly loads'!$B$4</f>
        <v>51.392</v>
      </c>
      <c r="L75" s="1">
        <f>telmtr!H75/1*'calc monthly loads'!$B$4</f>
        <v>51.538</v>
      </c>
      <c r="M75" s="1">
        <f>telmtr!I75/1*'calc monthly loads'!$B$4</f>
        <v>50.954</v>
      </c>
      <c r="N75" s="1">
        <f>telmtr!J75/1*'calc monthly loads'!$B$4</f>
        <v>52.414</v>
      </c>
      <c r="O75" s="1">
        <f>telmtr!K75/1*'calc monthly loads'!$B$4</f>
        <v>52.852</v>
      </c>
      <c r="P75" s="1">
        <f>telmtr!L75/1*'calc monthly loads'!$B$4</f>
        <v>51.392</v>
      </c>
      <c r="Q75" s="1">
        <f>telmtr!M75/1*'calc monthly loads'!$B$4</f>
        <v>50.954</v>
      </c>
      <c r="R75" s="1">
        <f>telmtr!N75/1*'calc monthly loads'!$B$4</f>
        <v>50.37</v>
      </c>
      <c r="S75" s="1">
        <f>telmtr!O75/1*'calc monthly loads'!$B$4</f>
        <v>50.224</v>
      </c>
      <c r="T75" s="1">
        <f>telmtr!P75/1*'calc monthly loads'!$B$4</f>
        <v>51.538</v>
      </c>
      <c r="U75" t="s">
        <v>13</v>
      </c>
      <c r="V75" s="3">
        <v>0</v>
      </c>
      <c r="W75" t="s">
        <v>14</v>
      </c>
      <c r="X75" s="3">
        <f>SUM(I75:T75)</f>
        <v>617.58</v>
      </c>
    </row>
    <row r="76" spans="3:24" ht="12.75">
      <c r="C76" s="16"/>
      <c r="D76" s="16"/>
      <c r="E76" s="16"/>
      <c r="F76">
        <f>telmtr!A76</f>
        <v>20700</v>
      </c>
      <c r="G76">
        <f>telmtr!B76</f>
        <v>1</v>
      </c>
      <c r="H76">
        <v>11</v>
      </c>
      <c r="I76" s="1">
        <f>telmtr!E76/1*'calc monthly loads'!$B$4</f>
        <v>51.538</v>
      </c>
      <c r="J76" s="1">
        <f>telmtr!F76/1*'calc monthly loads'!$B$4</f>
        <v>50.224</v>
      </c>
      <c r="K76" s="1">
        <f>telmtr!G76/1*'calc monthly loads'!$B$4</f>
        <v>50.662</v>
      </c>
      <c r="L76" s="1">
        <f>telmtr!H76/1*'calc monthly loads'!$B$4</f>
        <v>50.808</v>
      </c>
      <c r="M76" s="1">
        <f>telmtr!I76/1*'calc monthly loads'!$B$4</f>
        <v>53.582</v>
      </c>
      <c r="N76" s="1">
        <f>telmtr!J76/1*'calc monthly loads'!$B$4</f>
        <v>57.67</v>
      </c>
      <c r="O76" s="1">
        <f>telmtr!K76/1*'calc monthly loads'!$B$4</f>
        <v>68.036</v>
      </c>
      <c r="P76" s="1">
        <f>telmtr!L76/1*'calc monthly loads'!$B$4</f>
        <v>77.234</v>
      </c>
      <c r="Q76" s="1">
        <f>telmtr!M76/1*'calc monthly loads'!$B$4</f>
        <v>81.76</v>
      </c>
      <c r="R76" s="1">
        <f>telmtr!N76/1*'calc monthly loads'!$B$4</f>
        <v>81.468</v>
      </c>
      <c r="S76" s="1">
        <f>telmtr!O76/1*'calc monthly loads'!$B$4</f>
        <v>81.76</v>
      </c>
      <c r="T76" s="1">
        <f>telmtr!P76/1*'calc monthly loads'!$B$4</f>
        <v>79.716</v>
      </c>
      <c r="U76" t="s">
        <v>13</v>
      </c>
      <c r="V76" s="3">
        <f>SUM(P76:T76)</f>
        <v>401.938</v>
      </c>
      <c r="W76" t="s">
        <v>14</v>
      </c>
      <c r="X76" s="3">
        <f>SUM(I76:O76)</f>
        <v>382.52000000000004</v>
      </c>
    </row>
    <row r="77" spans="3:24" ht="12.75">
      <c r="C77" s="16"/>
      <c r="F77">
        <f>telmtr!A77</f>
        <v>20700</v>
      </c>
      <c r="G77">
        <f>telmtr!B77</f>
        <v>2</v>
      </c>
      <c r="I77" s="1">
        <f>telmtr!E77/1*'calc monthly loads'!$B$4</f>
        <v>79.132</v>
      </c>
      <c r="J77" s="1">
        <f>telmtr!F77/1*'calc monthly loads'!$B$4</f>
        <v>80.592</v>
      </c>
      <c r="K77" s="1">
        <f>telmtr!G77/1*'calc monthly loads'!$B$4</f>
        <v>78.986</v>
      </c>
      <c r="L77" s="1">
        <f>telmtr!H77/1*'calc monthly loads'!$B$4</f>
        <v>73.876</v>
      </c>
      <c r="M77" s="1">
        <f>telmtr!I77/1*'calc monthly loads'!$B$4</f>
        <v>68.912</v>
      </c>
      <c r="N77" s="1">
        <f>telmtr!J77/1*'calc monthly loads'!$B$4</f>
        <v>67.452</v>
      </c>
      <c r="O77" s="1">
        <f>telmtr!K77/1*'calc monthly loads'!$B$4</f>
        <v>66.722</v>
      </c>
      <c r="P77" s="1">
        <f>telmtr!L77/1*'calc monthly loads'!$B$4</f>
        <v>66.576</v>
      </c>
      <c r="Q77" s="1">
        <f>telmtr!M77/1*'calc monthly loads'!$B$4</f>
        <v>65.846</v>
      </c>
      <c r="R77" s="1">
        <f>telmtr!N77/1*'calc monthly loads'!$B$4</f>
        <v>65.262</v>
      </c>
      <c r="S77" s="1">
        <f>telmtr!O77/1*'calc monthly loads'!$B$4</f>
        <v>63.218</v>
      </c>
      <c r="T77" s="1">
        <f>telmtr!P77/1*'calc monthly loads'!$B$4</f>
        <v>60.736</v>
      </c>
      <c r="U77" t="s">
        <v>13</v>
      </c>
      <c r="V77" s="3">
        <f>SUM(I77:S77)</f>
        <v>776.574</v>
      </c>
      <c r="W77" t="s">
        <v>14</v>
      </c>
      <c r="X77" s="3">
        <f>T77</f>
        <v>60.736</v>
      </c>
    </row>
    <row r="78" spans="6:24" ht="12.75">
      <c r="F78">
        <f>telmtr!A78</f>
        <v>20800</v>
      </c>
      <c r="G78">
        <f>telmtr!B78</f>
        <v>1</v>
      </c>
      <c r="H78">
        <v>21</v>
      </c>
      <c r="I78" s="1">
        <f>telmtr!E78/1*'calc monthly loads'!$B$4</f>
        <v>58.838</v>
      </c>
      <c r="J78" s="1">
        <f>telmtr!F78/1*'calc monthly loads'!$B$4</f>
        <v>57.232</v>
      </c>
      <c r="K78" s="1">
        <f>telmtr!G78/1*'calc monthly loads'!$B$4</f>
        <v>57.232</v>
      </c>
      <c r="L78" s="1">
        <f>telmtr!H78/1*'calc monthly loads'!$B$4</f>
        <v>56.794</v>
      </c>
      <c r="M78" s="1">
        <f>telmtr!I78/1*'calc monthly loads'!$B$4</f>
        <v>58.984</v>
      </c>
      <c r="N78" s="1">
        <f>telmtr!J78/1*'calc monthly loads'!$B$4</f>
        <v>63.072</v>
      </c>
      <c r="O78" s="1">
        <f>telmtr!K78/1*'calc monthly loads'!$B$4</f>
        <v>73.438</v>
      </c>
      <c r="P78" s="1">
        <f>telmtr!L78/1*'calc monthly loads'!$B$4</f>
        <v>82.49</v>
      </c>
      <c r="Q78" s="1">
        <f>telmtr!M78/1*'calc monthly loads'!$B$4</f>
        <v>85.264</v>
      </c>
      <c r="R78" s="1">
        <f>telmtr!N78/1*'calc monthly loads'!$B$4</f>
        <v>85.41</v>
      </c>
      <c r="S78" s="1">
        <f>telmtr!O78/1*'calc monthly loads'!$B$4</f>
        <v>85.41</v>
      </c>
      <c r="T78" s="1">
        <f>telmtr!P78/1*'calc monthly loads'!$B$4</f>
        <v>83.804</v>
      </c>
      <c r="U78" t="s">
        <v>13</v>
      </c>
      <c r="V78" s="3">
        <f>SUM(P78:T78)</f>
        <v>422.37799999999993</v>
      </c>
      <c r="W78" t="s">
        <v>14</v>
      </c>
      <c r="X78" s="3">
        <f>SUM(I78:O78)</f>
        <v>425.59</v>
      </c>
    </row>
    <row r="79" spans="6:24" ht="12.75">
      <c r="F79">
        <f>telmtr!A79</f>
        <v>20800</v>
      </c>
      <c r="G79">
        <f>telmtr!B79</f>
        <v>2</v>
      </c>
      <c r="I79" s="1">
        <f>telmtr!E79/1*'calc monthly loads'!$B$4</f>
        <v>83.22</v>
      </c>
      <c r="J79" s="1">
        <f>telmtr!F79/1*'calc monthly loads'!$B$4</f>
        <v>83.512</v>
      </c>
      <c r="K79" s="1">
        <f>telmtr!G79/1*'calc monthly loads'!$B$4</f>
        <v>81.03</v>
      </c>
      <c r="L79" s="1">
        <f>telmtr!H79/1*'calc monthly loads'!$B$4</f>
        <v>76.066</v>
      </c>
      <c r="M79" s="1">
        <f>telmtr!I79/1*'calc monthly loads'!$B$4</f>
        <v>70.518</v>
      </c>
      <c r="N79" s="1">
        <f>telmtr!J79/1*'calc monthly loads'!$B$4</f>
        <v>69.058</v>
      </c>
      <c r="O79" s="1">
        <f>telmtr!K79/1*'calc monthly loads'!$B$4</f>
        <v>67.452</v>
      </c>
      <c r="P79" s="1">
        <f>telmtr!L79/1*'calc monthly loads'!$B$4</f>
        <v>66.284</v>
      </c>
      <c r="Q79" s="1">
        <f>telmtr!M79/1*'calc monthly loads'!$B$4</f>
        <v>64.24</v>
      </c>
      <c r="R79" s="1">
        <f>telmtr!N79/1*'calc monthly loads'!$B$4</f>
        <v>61.612</v>
      </c>
      <c r="S79" s="1">
        <f>telmtr!O79/1*'calc monthly loads'!$B$4</f>
        <v>59.422</v>
      </c>
      <c r="T79" s="1">
        <f>telmtr!P79/1*'calc monthly loads'!$B$4</f>
        <v>57.086</v>
      </c>
      <c r="U79" t="s">
        <v>13</v>
      </c>
      <c r="V79" s="3">
        <f>SUM(I79:S79)</f>
        <v>782.414</v>
      </c>
      <c r="W79" t="s">
        <v>14</v>
      </c>
      <c r="X79" s="3">
        <f>T79</f>
        <v>57.086</v>
      </c>
    </row>
    <row r="80" spans="6:24" ht="12.75">
      <c r="F80">
        <f>telmtr!A80</f>
        <v>20900</v>
      </c>
      <c r="G80">
        <f>telmtr!B80</f>
        <v>1</v>
      </c>
      <c r="H80">
        <v>31</v>
      </c>
      <c r="I80" s="1">
        <f>telmtr!E80/1*'calc monthly loads'!$B$4</f>
        <v>54.166</v>
      </c>
      <c r="J80" s="1">
        <f>telmtr!F80/1*'calc monthly loads'!$B$4</f>
        <v>53.436</v>
      </c>
      <c r="K80" s="1">
        <f>telmtr!G80/1*'calc monthly loads'!$B$4</f>
        <v>52.852</v>
      </c>
      <c r="L80" s="1">
        <f>telmtr!H80/1*'calc monthly loads'!$B$4</f>
        <v>52.706</v>
      </c>
      <c r="M80" s="1">
        <f>telmtr!I80/1*'calc monthly loads'!$B$4</f>
        <v>54.166</v>
      </c>
      <c r="N80" s="1">
        <f>telmtr!J80/1*'calc monthly loads'!$B$4</f>
        <v>58.254</v>
      </c>
      <c r="O80" s="1">
        <f>telmtr!K80/1*'calc monthly loads'!$B$4</f>
        <v>68.328</v>
      </c>
      <c r="P80" s="1">
        <f>telmtr!L80/1*'calc monthly loads'!$B$4</f>
        <v>76.796</v>
      </c>
      <c r="Q80" s="1">
        <f>telmtr!M80/1*'calc monthly loads'!$B$4</f>
        <v>79.424</v>
      </c>
      <c r="R80" s="1">
        <f>telmtr!N80/1*'calc monthly loads'!$B$4</f>
        <v>78.986</v>
      </c>
      <c r="S80" s="1">
        <f>telmtr!O80/1*'calc monthly loads'!$B$4</f>
        <v>81.614</v>
      </c>
      <c r="T80" s="1">
        <f>telmtr!P80/1*'calc monthly loads'!$B$4</f>
        <v>80.738</v>
      </c>
      <c r="U80" t="s">
        <v>13</v>
      </c>
      <c r="V80" s="3">
        <f>SUM(P80:T80)</f>
        <v>397.55800000000005</v>
      </c>
      <c r="W80" t="s">
        <v>14</v>
      </c>
      <c r="X80" s="3">
        <f>SUM(I80:O80)</f>
        <v>393.908</v>
      </c>
    </row>
    <row r="81" spans="6:24" ht="12.75">
      <c r="F81">
        <f>telmtr!A81</f>
        <v>20900</v>
      </c>
      <c r="G81">
        <f>telmtr!B81</f>
        <v>2</v>
      </c>
      <c r="I81" s="1">
        <f>telmtr!E81/1*'calc monthly loads'!$B$4</f>
        <v>79.132</v>
      </c>
      <c r="J81" s="1">
        <f>telmtr!F81/1*'calc monthly loads'!$B$4</f>
        <v>80.008</v>
      </c>
      <c r="K81" s="1">
        <f>telmtr!G81/1*'calc monthly loads'!$B$4</f>
        <v>77.526</v>
      </c>
      <c r="L81" s="1">
        <f>telmtr!H81/1*'calc monthly loads'!$B$4</f>
        <v>72.416</v>
      </c>
      <c r="M81" s="1">
        <f>telmtr!I81/1*'calc monthly loads'!$B$4</f>
        <v>67.014</v>
      </c>
      <c r="N81" s="1">
        <f>telmtr!J81/1*'calc monthly loads'!$B$4</f>
        <v>64.678</v>
      </c>
      <c r="O81" s="1">
        <f>telmtr!K81/1*'calc monthly loads'!$B$4</f>
        <v>62.926</v>
      </c>
      <c r="P81" s="1">
        <f>telmtr!L81/1*'calc monthly loads'!$B$4</f>
        <v>62.05</v>
      </c>
      <c r="Q81" s="1">
        <f>telmtr!M81/1*'calc monthly loads'!$B$4</f>
        <v>61.612</v>
      </c>
      <c r="R81" s="1">
        <f>telmtr!N81/1*'calc monthly loads'!$B$4</f>
        <v>60.006</v>
      </c>
      <c r="S81" s="1">
        <f>telmtr!O81/1*'calc monthly loads'!$B$4</f>
        <v>57.962</v>
      </c>
      <c r="T81" s="1">
        <f>telmtr!P81/1*'calc monthly loads'!$B$4</f>
        <v>56.21</v>
      </c>
      <c r="U81" t="s">
        <v>13</v>
      </c>
      <c r="V81" s="3">
        <f>SUM(I81:S81)</f>
        <v>745.3299999999999</v>
      </c>
      <c r="W81" t="s">
        <v>14</v>
      </c>
      <c r="X81" s="3">
        <f>T81</f>
        <v>56.21</v>
      </c>
    </row>
    <row r="82" spans="6:24" ht="12.75">
      <c r="F82">
        <f>telmtr!A82</f>
        <v>21000</v>
      </c>
      <c r="G82">
        <f>telmtr!B82</f>
        <v>1</v>
      </c>
      <c r="H82">
        <v>41</v>
      </c>
      <c r="I82" s="1">
        <f>telmtr!E82/1*'calc monthly loads'!$B$4</f>
        <v>54.02</v>
      </c>
      <c r="J82" s="1">
        <f>telmtr!F82/1*'calc monthly loads'!$B$4</f>
        <v>50.078</v>
      </c>
      <c r="K82" s="1">
        <f>telmtr!G82/1*'calc monthly loads'!$B$4</f>
        <v>49.348</v>
      </c>
      <c r="L82" s="1">
        <f>telmtr!H82/1*'calc monthly loads'!$B$4</f>
        <v>48.91</v>
      </c>
      <c r="M82" s="1">
        <f>telmtr!I82/1*'calc monthly loads'!$B$4</f>
        <v>50.808</v>
      </c>
      <c r="N82" s="1">
        <f>telmtr!J82/1*'calc monthly loads'!$B$4</f>
        <v>55.772</v>
      </c>
      <c r="O82" s="1">
        <f>telmtr!K82/1*'calc monthly loads'!$B$4</f>
        <v>65.992</v>
      </c>
      <c r="P82" s="1">
        <f>telmtr!L82/1*'calc monthly loads'!$B$4</f>
        <v>74.314</v>
      </c>
      <c r="Q82" s="1">
        <f>telmtr!M82/1*'calc monthly loads'!$B$4</f>
        <v>77.38</v>
      </c>
      <c r="R82" s="1">
        <f>telmtr!N82/1*'calc monthly loads'!$B$4</f>
        <v>76.212</v>
      </c>
      <c r="S82" s="1">
        <f>telmtr!O82/1*'calc monthly loads'!$B$4</f>
        <v>77.672</v>
      </c>
      <c r="T82" s="1">
        <f>telmtr!P82/1*'calc monthly loads'!$B$4</f>
        <v>75.92</v>
      </c>
      <c r="U82" t="s">
        <v>13</v>
      </c>
      <c r="V82" s="3">
        <f>SUM(P82:T82)</f>
        <v>381.498</v>
      </c>
      <c r="W82" t="s">
        <v>14</v>
      </c>
      <c r="X82" s="3">
        <f>SUM(I82:O82)</f>
        <v>374.92800000000005</v>
      </c>
    </row>
    <row r="83" spans="6:24" ht="12.75">
      <c r="F83">
        <f>telmtr!A83</f>
        <v>21000</v>
      </c>
      <c r="G83">
        <f>telmtr!B83</f>
        <v>2</v>
      </c>
      <c r="I83" s="1">
        <f>telmtr!E83/1*'calc monthly loads'!$B$4</f>
        <v>75.774</v>
      </c>
      <c r="J83" s="1">
        <f>telmtr!F83/1*'calc monthly loads'!$B$4</f>
        <v>77.088</v>
      </c>
      <c r="K83" s="1">
        <f>telmtr!G83/1*'calc monthly loads'!$B$4</f>
        <v>75.628</v>
      </c>
      <c r="L83" s="1">
        <f>telmtr!H83/1*'calc monthly loads'!$B$4</f>
        <v>71.102</v>
      </c>
      <c r="M83" s="1">
        <f>telmtr!I83/1*'calc monthly loads'!$B$4</f>
        <v>66.868</v>
      </c>
      <c r="N83" s="1">
        <f>telmtr!J83/1*'calc monthly loads'!$B$4</f>
        <v>65.116</v>
      </c>
      <c r="O83" s="1">
        <f>telmtr!K83/1*'calc monthly loads'!$B$4</f>
        <v>63.364</v>
      </c>
      <c r="P83" s="1">
        <f>telmtr!L83/1*'calc monthly loads'!$B$4</f>
        <v>61.612</v>
      </c>
      <c r="Q83" s="1">
        <f>telmtr!M83/1*'calc monthly loads'!$B$4</f>
        <v>61.32</v>
      </c>
      <c r="R83" s="1">
        <f>telmtr!N83/1*'calc monthly loads'!$B$4</f>
        <v>60.152</v>
      </c>
      <c r="S83" s="1">
        <f>telmtr!O83/1*'calc monthly loads'!$B$4</f>
        <v>58.692</v>
      </c>
      <c r="T83" s="1">
        <f>telmtr!P83/1*'calc monthly loads'!$B$4</f>
        <v>57.378</v>
      </c>
      <c r="U83" t="s">
        <v>13</v>
      </c>
      <c r="V83" s="3">
        <f>SUM(I83:S83)</f>
        <v>736.716</v>
      </c>
      <c r="W83" t="s">
        <v>14</v>
      </c>
      <c r="X83" s="3">
        <f>T83</f>
        <v>57.378</v>
      </c>
    </row>
    <row r="84" spans="6:24" ht="12.75">
      <c r="F84">
        <f>telmtr!A84</f>
        <v>21100</v>
      </c>
      <c r="G84">
        <f>telmtr!B84</f>
        <v>1</v>
      </c>
      <c r="H84">
        <v>51</v>
      </c>
      <c r="I84" s="1">
        <f>telmtr!E84/1*'calc monthly loads'!$B$4</f>
        <v>55.772</v>
      </c>
      <c r="J84" s="1">
        <f>telmtr!F84/1*'calc monthly loads'!$B$4</f>
        <v>54.458</v>
      </c>
      <c r="K84" s="1">
        <f>telmtr!G84/1*'calc monthly loads'!$B$4</f>
        <v>54.02</v>
      </c>
      <c r="L84" s="1">
        <f>telmtr!H84/1*'calc monthly loads'!$B$4</f>
        <v>53.874</v>
      </c>
      <c r="M84" s="1">
        <f>telmtr!I84/1*'calc monthly loads'!$B$4</f>
        <v>55.188</v>
      </c>
      <c r="N84" s="1">
        <f>telmtr!J84/1*'calc monthly loads'!$B$4</f>
        <v>59.422</v>
      </c>
      <c r="O84" s="1">
        <f>telmtr!K84/1*'calc monthly loads'!$B$4</f>
        <v>69.204</v>
      </c>
      <c r="P84" s="1">
        <f>telmtr!L84/1*'calc monthly loads'!$B$4</f>
        <v>77.234</v>
      </c>
      <c r="Q84" s="1">
        <f>telmtr!M84/1*'calc monthly loads'!$B$4</f>
        <v>79.278</v>
      </c>
      <c r="R84" s="1">
        <f>telmtr!N84/1*'calc monthly loads'!$B$4</f>
        <v>78.548</v>
      </c>
      <c r="S84" s="1">
        <f>telmtr!O84/1*'calc monthly loads'!$B$4</f>
        <v>80.446</v>
      </c>
      <c r="T84" s="1">
        <f>telmtr!P84/1*'calc monthly loads'!$B$4</f>
        <v>77.234</v>
      </c>
      <c r="U84" t="s">
        <v>13</v>
      </c>
      <c r="V84" s="3">
        <f>SUM(P84:T84)</f>
        <v>392.73999999999995</v>
      </c>
      <c r="W84" t="s">
        <v>14</v>
      </c>
      <c r="X84" s="3">
        <f>SUM(I84:O84)</f>
        <v>401.93800000000005</v>
      </c>
    </row>
    <row r="85" spans="6:24" ht="12.75">
      <c r="F85">
        <f>telmtr!A85</f>
        <v>21100</v>
      </c>
      <c r="G85">
        <f>telmtr!B85</f>
        <v>2</v>
      </c>
      <c r="I85" s="1">
        <f>telmtr!E85/1*'calc monthly loads'!$B$4</f>
        <v>73.876</v>
      </c>
      <c r="J85" s="1">
        <f>telmtr!F85/1*'calc monthly loads'!$B$4</f>
        <v>79.424</v>
      </c>
      <c r="K85" s="1">
        <f>telmtr!G85/1*'calc monthly loads'!$B$4</f>
        <v>76.066</v>
      </c>
      <c r="L85" s="1">
        <f>telmtr!H85/1*'calc monthly loads'!$B$4</f>
        <v>71.248</v>
      </c>
      <c r="M85" s="1">
        <f>telmtr!I85/1*'calc monthly loads'!$B$4</f>
        <v>66.868</v>
      </c>
      <c r="N85" s="1">
        <f>telmtr!J85/1*'calc monthly loads'!$B$4</f>
        <v>64.532</v>
      </c>
      <c r="O85" s="1">
        <f>telmtr!K85/1*'calc monthly loads'!$B$4</f>
        <v>63.218</v>
      </c>
      <c r="P85" s="1">
        <f>telmtr!L85/1*'calc monthly loads'!$B$4</f>
        <v>61.758</v>
      </c>
      <c r="Q85" s="1">
        <f>telmtr!M85/1*'calc monthly loads'!$B$4</f>
        <v>60.882</v>
      </c>
      <c r="R85" s="1">
        <f>telmtr!N85/1*'calc monthly loads'!$B$4</f>
        <v>59.86</v>
      </c>
      <c r="S85" s="1">
        <f>telmtr!O85/1*'calc monthly loads'!$B$4</f>
        <v>58.254</v>
      </c>
      <c r="T85" s="1">
        <f>telmtr!P85/1*'calc monthly loads'!$B$4</f>
        <v>54.75</v>
      </c>
      <c r="U85" t="s">
        <v>13</v>
      </c>
      <c r="V85" s="3">
        <f>SUM(I85:S85)</f>
        <v>735.986</v>
      </c>
      <c r="W85" t="s">
        <v>14</v>
      </c>
      <c r="X85" s="3">
        <f>T85</f>
        <v>54.75</v>
      </c>
    </row>
    <row r="86" spans="6:24" ht="12.75">
      <c r="F86">
        <f>telmtr!A86</f>
        <v>21200</v>
      </c>
      <c r="G86">
        <f>telmtr!B86</f>
        <v>1</v>
      </c>
      <c r="H86">
        <v>61</v>
      </c>
      <c r="I86" s="1">
        <f>telmtr!E86/1*'calc monthly loads'!$B$4</f>
        <v>52.56</v>
      </c>
      <c r="J86" s="1">
        <f>telmtr!F86/1*'calc monthly loads'!$B$4</f>
        <v>51.684</v>
      </c>
      <c r="K86" s="1">
        <f>telmtr!G86/1*'calc monthly loads'!$B$4</f>
        <v>51.392</v>
      </c>
      <c r="L86" s="1">
        <f>telmtr!H86/1*'calc monthly loads'!$B$4</f>
        <v>51.538</v>
      </c>
      <c r="M86" s="1">
        <f>telmtr!I86/1*'calc monthly loads'!$B$4</f>
        <v>52.122</v>
      </c>
      <c r="N86" s="1">
        <f>telmtr!J86/1*'calc monthly loads'!$B$4</f>
        <v>55.334</v>
      </c>
      <c r="O86" s="1">
        <f>telmtr!K86/1*'calc monthly loads'!$B$4</f>
        <v>58.108</v>
      </c>
      <c r="P86" s="1">
        <f>telmtr!L86/1*'calc monthly loads'!$B$4</f>
        <v>58.546</v>
      </c>
      <c r="Q86" s="1">
        <f>telmtr!M86/1*'calc monthly loads'!$B$4</f>
        <v>60.152</v>
      </c>
      <c r="R86" s="1">
        <f>telmtr!N86/1*'calc monthly loads'!$B$4</f>
        <v>59.714</v>
      </c>
      <c r="S86" s="1">
        <f>telmtr!O86/1*'calc monthly loads'!$B$4</f>
        <v>60.298</v>
      </c>
      <c r="T86" s="1">
        <f>telmtr!P86/1*'calc monthly loads'!$B$4</f>
        <v>59.86</v>
      </c>
      <c r="U86" t="s">
        <v>13</v>
      </c>
      <c r="V86" s="3">
        <v>0</v>
      </c>
      <c r="W86" t="s">
        <v>14</v>
      </c>
      <c r="X86" s="3">
        <f>SUM(I86:T86)</f>
        <v>671.308</v>
      </c>
    </row>
    <row r="87" spans="6:24" ht="12.75">
      <c r="F87">
        <f>telmtr!A87</f>
        <v>21200</v>
      </c>
      <c r="G87">
        <f>telmtr!B87</f>
        <v>2</v>
      </c>
      <c r="I87" s="1">
        <f>telmtr!E87/1*'calc monthly loads'!$B$4</f>
        <v>57.816</v>
      </c>
      <c r="J87" s="1">
        <f>telmtr!F87/1*'calc monthly loads'!$B$4</f>
        <v>56.502</v>
      </c>
      <c r="K87" s="1">
        <f>telmtr!G87/1*'calc monthly loads'!$B$4</f>
        <v>56.064</v>
      </c>
      <c r="L87" s="1">
        <f>telmtr!H87/1*'calc monthly loads'!$B$4</f>
        <v>55.334</v>
      </c>
      <c r="M87" s="1">
        <f>telmtr!I87/1*'calc monthly loads'!$B$4</f>
        <v>55.334</v>
      </c>
      <c r="N87" s="1">
        <f>telmtr!J87/1*'calc monthly loads'!$B$4</f>
        <v>56.356</v>
      </c>
      <c r="O87" s="1">
        <f>telmtr!K87/1*'calc monthly loads'!$B$4</f>
        <v>55.626</v>
      </c>
      <c r="P87" s="1">
        <f>telmtr!L87/1*'calc monthly loads'!$B$4</f>
        <v>55.042</v>
      </c>
      <c r="Q87" s="1">
        <f>telmtr!M87/1*'calc monthly loads'!$B$4</f>
        <v>54.458</v>
      </c>
      <c r="R87" s="1">
        <f>telmtr!N87/1*'calc monthly loads'!$B$4</f>
        <v>53.874</v>
      </c>
      <c r="S87" s="1">
        <f>telmtr!O87/1*'calc monthly loads'!$B$4</f>
        <v>52.56</v>
      </c>
      <c r="T87" s="1">
        <f>telmtr!P87/1*'calc monthly loads'!$B$4</f>
        <v>50.662</v>
      </c>
      <c r="U87" t="s">
        <v>13</v>
      </c>
      <c r="V87" s="3">
        <v>0</v>
      </c>
      <c r="W87" t="s">
        <v>14</v>
      </c>
      <c r="X87" s="3">
        <f>SUM(I87:T87)</f>
        <v>659.6279999999999</v>
      </c>
    </row>
    <row r="88" spans="6:24" ht="12.75">
      <c r="F88">
        <f>telmtr!A88</f>
        <v>21300</v>
      </c>
      <c r="G88">
        <f>telmtr!B88</f>
        <v>1</v>
      </c>
      <c r="H88">
        <v>71</v>
      </c>
      <c r="I88" s="1">
        <f>telmtr!E88/1*'calc monthly loads'!$B$4</f>
        <v>49.932</v>
      </c>
      <c r="J88" s="1">
        <f>telmtr!F88/1*'calc monthly loads'!$B$4</f>
        <v>51.1</v>
      </c>
      <c r="K88" s="1">
        <f>telmtr!G88/1*'calc monthly loads'!$B$4</f>
        <v>50.516</v>
      </c>
      <c r="L88" s="1">
        <f>telmtr!H88/1*'calc monthly loads'!$B$4</f>
        <v>50.662</v>
      </c>
      <c r="M88" s="1">
        <f>telmtr!I88/1*'calc monthly loads'!$B$4</f>
        <v>51.246</v>
      </c>
      <c r="N88" s="1">
        <f>telmtr!J88/1*'calc monthly loads'!$B$4</f>
        <v>52.268</v>
      </c>
      <c r="O88" s="1">
        <f>telmtr!K88/1*'calc monthly loads'!$B$4</f>
        <v>52.706</v>
      </c>
      <c r="P88" s="1">
        <f>telmtr!L88/1*'calc monthly loads'!$B$4</f>
        <v>53.436</v>
      </c>
      <c r="Q88" s="1">
        <f>telmtr!M88/1*'calc monthly loads'!$B$4</f>
        <v>54.458</v>
      </c>
      <c r="R88" s="1">
        <f>telmtr!N88/1*'calc monthly loads'!$B$4</f>
        <v>53.728</v>
      </c>
      <c r="S88" s="1">
        <f>telmtr!O88/1*'calc monthly loads'!$B$4</f>
        <v>53.144</v>
      </c>
      <c r="T88" s="1">
        <f>telmtr!P88/1*'calc monthly loads'!$B$4</f>
        <v>52.998</v>
      </c>
      <c r="U88" t="s">
        <v>13</v>
      </c>
      <c r="V88" s="3">
        <v>0</v>
      </c>
      <c r="W88" t="s">
        <v>14</v>
      </c>
      <c r="X88" s="3">
        <f>SUM(I88:T88)</f>
        <v>626.1940000000001</v>
      </c>
    </row>
    <row r="89" spans="6:24" ht="12.75">
      <c r="F89">
        <f>telmtr!A89</f>
        <v>21300</v>
      </c>
      <c r="G89">
        <f>telmtr!B89</f>
        <v>2</v>
      </c>
      <c r="I89" s="1">
        <f>telmtr!E89/1*'calc monthly loads'!$B$4</f>
        <v>52.414</v>
      </c>
      <c r="J89" s="1">
        <f>telmtr!F89/1*'calc monthly loads'!$B$4</f>
        <v>51.976</v>
      </c>
      <c r="K89" s="1">
        <f>telmtr!G89/1*'calc monthly loads'!$B$4</f>
        <v>51.83</v>
      </c>
      <c r="L89" s="1">
        <f>telmtr!H89/1*'calc monthly loads'!$B$4</f>
        <v>51.684</v>
      </c>
      <c r="M89" s="1">
        <f>telmtr!I89/1*'calc monthly loads'!$B$4</f>
        <v>52.268</v>
      </c>
      <c r="N89" s="1">
        <f>telmtr!J89/1*'calc monthly loads'!$B$4</f>
        <v>53.144</v>
      </c>
      <c r="O89" s="1">
        <f>telmtr!K89/1*'calc monthly loads'!$B$4</f>
        <v>52.998</v>
      </c>
      <c r="P89" s="1">
        <f>telmtr!L89/1*'calc monthly loads'!$B$4</f>
        <v>52.414</v>
      </c>
      <c r="Q89" s="1">
        <f>telmtr!M89/1*'calc monthly loads'!$B$4</f>
        <v>51.392</v>
      </c>
      <c r="R89" s="1">
        <f>telmtr!N89/1*'calc monthly loads'!$B$4</f>
        <v>50.954</v>
      </c>
      <c r="S89" s="1">
        <f>telmtr!O89/1*'calc monthly loads'!$B$4</f>
        <v>50.224</v>
      </c>
      <c r="T89" s="1">
        <f>telmtr!P89/1*'calc monthly loads'!$B$4</f>
        <v>50.662</v>
      </c>
      <c r="U89" t="s">
        <v>13</v>
      </c>
      <c r="V89" s="3">
        <v>0</v>
      </c>
      <c r="W89" t="s">
        <v>14</v>
      </c>
      <c r="X89" s="3">
        <f>SUM(I89:T89)</f>
        <v>621.96</v>
      </c>
    </row>
    <row r="90" spans="6:24" ht="12.75">
      <c r="F90">
        <f>telmtr!A90</f>
        <v>21400</v>
      </c>
      <c r="G90">
        <f>telmtr!B90</f>
        <v>1</v>
      </c>
      <c r="H90">
        <v>11</v>
      </c>
      <c r="I90" s="1">
        <f>telmtr!E90/1*'calc monthly loads'!$B$4</f>
        <v>51.246</v>
      </c>
      <c r="J90" s="1">
        <f>telmtr!F90/1*'calc monthly loads'!$B$4</f>
        <v>51.246</v>
      </c>
      <c r="K90" s="1">
        <f>telmtr!G90/1*'calc monthly loads'!$B$4</f>
        <v>50.808</v>
      </c>
      <c r="L90" s="1">
        <f>telmtr!H90/1*'calc monthly loads'!$B$4</f>
        <v>51.538</v>
      </c>
      <c r="M90" s="1">
        <f>telmtr!I90/1*'calc monthly loads'!$B$4</f>
        <v>52.998</v>
      </c>
      <c r="N90" s="1">
        <f>telmtr!J90/1*'calc monthly loads'!$B$4</f>
        <v>56.064</v>
      </c>
      <c r="O90" s="1">
        <f>telmtr!K90/1*'calc monthly loads'!$B$4</f>
        <v>65.262</v>
      </c>
      <c r="P90" s="1">
        <f>telmtr!L90/1*'calc monthly loads'!$B$4</f>
        <v>74.168</v>
      </c>
      <c r="Q90" s="1">
        <f>telmtr!M90/1*'calc monthly loads'!$B$4</f>
        <v>77.088</v>
      </c>
      <c r="R90" s="1">
        <f>telmtr!N90/1*'calc monthly loads'!$B$4</f>
        <v>77.234</v>
      </c>
      <c r="S90" s="1">
        <f>telmtr!O90/1*'calc monthly loads'!$B$4</f>
        <v>78.986</v>
      </c>
      <c r="T90" s="1">
        <f>telmtr!P90/1*'calc monthly loads'!$B$4</f>
        <v>77.38</v>
      </c>
      <c r="U90" t="s">
        <v>13</v>
      </c>
      <c r="V90" s="3">
        <f>SUM(P90:T90)</f>
        <v>384.856</v>
      </c>
      <c r="W90" t="s">
        <v>14</v>
      </c>
      <c r="X90" s="3">
        <f>SUM(I90:O90)</f>
        <v>379.16200000000003</v>
      </c>
    </row>
    <row r="91" spans="6:24" ht="12.75">
      <c r="F91">
        <f>telmtr!A91</f>
        <v>21400</v>
      </c>
      <c r="G91">
        <f>telmtr!B91</f>
        <v>2</v>
      </c>
      <c r="I91" s="1">
        <f>telmtr!E91/1*'calc monthly loads'!$B$4</f>
        <v>73.584</v>
      </c>
      <c r="J91" s="1">
        <f>telmtr!F91/1*'calc monthly loads'!$B$4</f>
        <v>73.292</v>
      </c>
      <c r="K91" s="1">
        <f>telmtr!G91/1*'calc monthly loads'!$B$4</f>
        <v>71.394</v>
      </c>
      <c r="L91" s="1">
        <f>telmtr!H91/1*'calc monthly loads'!$B$4</f>
        <v>67.16</v>
      </c>
      <c r="M91" s="1">
        <f>telmtr!I91/1*'calc monthly loads'!$B$4</f>
        <v>62.488</v>
      </c>
      <c r="N91" s="1">
        <f>telmtr!J91/1*'calc monthly loads'!$B$4</f>
        <v>60.444</v>
      </c>
      <c r="O91" s="1">
        <f>telmtr!K91/1*'calc monthly loads'!$B$4</f>
        <v>58.838</v>
      </c>
      <c r="P91" s="1">
        <f>telmtr!L91/1*'calc monthly loads'!$B$4</f>
        <v>57.962</v>
      </c>
      <c r="Q91" s="1">
        <f>telmtr!M91/1*'calc monthly loads'!$B$4</f>
        <v>57.67</v>
      </c>
      <c r="R91" s="1">
        <f>telmtr!N91/1*'calc monthly loads'!$B$4</f>
        <v>56.356</v>
      </c>
      <c r="S91" s="1">
        <f>telmtr!O91/1*'calc monthly loads'!$B$4</f>
        <v>54.458</v>
      </c>
      <c r="T91" s="1">
        <f>telmtr!P91/1*'calc monthly loads'!$B$4</f>
        <v>54.604</v>
      </c>
      <c r="U91" t="s">
        <v>13</v>
      </c>
      <c r="V91" s="3">
        <f>SUM(I91:S91)</f>
        <v>693.646</v>
      </c>
      <c r="W91" t="s">
        <v>14</v>
      </c>
      <c r="X91" s="3">
        <f>T91</f>
        <v>54.604</v>
      </c>
    </row>
    <row r="92" spans="6:24" ht="12.75">
      <c r="F92">
        <f>telmtr!A92</f>
        <v>21500</v>
      </c>
      <c r="G92">
        <f>telmtr!B92</f>
        <v>1</v>
      </c>
      <c r="H92">
        <v>21</v>
      </c>
      <c r="I92" s="1">
        <f>telmtr!E92/1*'calc monthly loads'!$B$4</f>
        <v>49.64</v>
      </c>
      <c r="J92" s="1">
        <f>telmtr!F92/1*'calc monthly loads'!$B$4</f>
        <v>48.18</v>
      </c>
      <c r="K92" s="1">
        <f>telmtr!G92/1*'calc monthly loads'!$B$4</f>
        <v>47.45</v>
      </c>
      <c r="L92" s="1">
        <f>telmtr!H92/1*'calc monthly loads'!$B$4</f>
        <v>47.596</v>
      </c>
      <c r="M92" s="1">
        <f>telmtr!I92/1*'calc monthly loads'!$B$4</f>
        <v>49.786</v>
      </c>
      <c r="N92" s="1">
        <f>telmtr!J92/1*'calc monthly loads'!$B$4</f>
        <v>54.166</v>
      </c>
      <c r="O92" s="1">
        <f>telmtr!K92/1*'calc monthly loads'!$B$4</f>
        <v>64.24</v>
      </c>
      <c r="P92" s="1">
        <f>telmtr!L92/1*'calc monthly loads'!$B$4</f>
        <v>76.65</v>
      </c>
      <c r="Q92" s="1">
        <f>telmtr!M92/1*'calc monthly loads'!$B$4</f>
        <v>80.884</v>
      </c>
      <c r="R92" s="1">
        <f>telmtr!N92/1*'calc monthly loads'!$B$4</f>
        <v>81.03</v>
      </c>
      <c r="S92" s="1">
        <f>telmtr!O92/1*'calc monthly loads'!$B$4</f>
        <v>82.928</v>
      </c>
      <c r="T92" s="1">
        <f>telmtr!P92/1*'calc monthly loads'!$B$4</f>
        <v>80.154</v>
      </c>
      <c r="U92" t="s">
        <v>13</v>
      </c>
      <c r="V92" s="3">
        <f>SUM(P92:T92)</f>
        <v>401.64599999999996</v>
      </c>
      <c r="W92" t="s">
        <v>14</v>
      </c>
      <c r="X92" s="3">
        <f>SUM(I92:O92)</f>
        <v>361.058</v>
      </c>
    </row>
    <row r="93" spans="6:24" ht="12.75">
      <c r="F93">
        <f>telmtr!A93</f>
        <v>21500</v>
      </c>
      <c r="G93">
        <f>telmtr!B93</f>
        <v>2</v>
      </c>
      <c r="I93" s="1">
        <f>telmtr!E93/1*'calc monthly loads'!$B$4</f>
        <v>79.424</v>
      </c>
      <c r="J93" s="1">
        <f>telmtr!F93/1*'calc monthly loads'!$B$4</f>
        <v>81.03</v>
      </c>
      <c r="K93" s="1">
        <f>telmtr!G93/1*'calc monthly loads'!$B$4</f>
        <v>77.964</v>
      </c>
      <c r="L93" s="1">
        <f>telmtr!H93/1*'calc monthly loads'!$B$4</f>
        <v>73.584</v>
      </c>
      <c r="M93" s="1">
        <f>telmtr!I93/1*'calc monthly loads'!$B$4</f>
        <v>67.598</v>
      </c>
      <c r="N93" s="1">
        <f>telmtr!J93/1*'calc monthly loads'!$B$4</f>
        <v>66.138</v>
      </c>
      <c r="O93" s="1">
        <f>telmtr!K93/1*'calc monthly loads'!$B$4</f>
        <v>64.824</v>
      </c>
      <c r="P93" s="1">
        <f>telmtr!L93/1*'calc monthly loads'!$B$4</f>
        <v>63.364</v>
      </c>
      <c r="Q93" s="1">
        <f>telmtr!M93/1*'calc monthly loads'!$B$4</f>
        <v>63.218</v>
      </c>
      <c r="R93" s="1">
        <f>telmtr!N93/1*'calc monthly loads'!$B$4</f>
        <v>62.634</v>
      </c>
      <c r="S93" s="1">
        <f>telmtr!O93/1*'calc monthly loads'!$B$4</f>
        <v>60.444</v>
      </c>
      <c r="T93" s="1">
        <f>telmtr!P93/1*'calc monthly loads'!$B$4</f>
        <v>57.378</v>
      </c>
      <c r="U93" t="s">
        <v>13</v>
      </c>
      <c r="V93" s="3">
        <f>SUM(I93:S93)</f>
        <v>760.222</v>
      </c>
      <c r="W93" t="s">
        <v>14</v>
      </c>
      <c r="X93" s="3">
        <f>T93</f>
        <v>57.378</v>
      </c>
    </row>
    <row r="94" spans="6:24" ht="12.75">
      <c r="F94">
        <f>telmtr!A94</f>
        <v>21600</v>
      </c>
      <c r="G94">
        <f>telmtr!B94</f>
        <v>1</v>
      </c>
      <c r="H94">
        <v>31</v>
      </c>
      <c r="I94" s="1">
        <f>telmtr!E94/1*'calc monthly loads'!$B$4</f>
        <v>56.21</v>
      </c>
      <c r="J94" s="1">
        <f>telmtr!F94/1*'calc monthly loads'!$B$4</f>
        <v>55.188</v>
      </c>
      <c r="K94" s="1">
        <f>telmtr!G94/1*'calc monthly loads'!$B$4</f>
        <v>55.188</v>
      </c>
      <c r="L94" s="1">
        <f>telmtr!H94/1*'calc monthly loads'!$B$4</f>
        <v>54.75</v>
      </c>
      <c r="M94" s="1">
        <f>telmtr!I94/1*'calc monthly loads'!$B$4</f>
        <v>56.648</v>
      </c>
      <c r="N94" s="1">
        <f>telmtr!J94/1*'calc monthly loads'!$B$4</f>
        <v>61.028</v>
      </c>
      <c r="O94" s="1">
        <f>telmtr!K94/1*'calc monthly loads'!$B$4</f>
        <v>69.934</v>
      </c>
      <c r="P94" s="1">
        <f>telmtr!L94/1*'calc monthly loads'!$B$4</f>
        <v>79.132</v>
      </c>
      <c r="Q94" s="1">
        <f>telmtr!M94/1*'calc monthly loads'!$B$4</f>
        <v>82.49</v>
      </c>
      <c r="R94" s="1">
        <f>telmtr!N94/1*'calc monthly loads'!$B$4</f>
        <v>81.906</v>
      </c>
      <c r="S94" s="1">
        <f>telmtr!O94/1*'calc monthly loads'!$B$4</f>
        <v>83.658</v>
      </c>
      <c r="T94" s="1">
        <f>telmtr!P94/1*'calc monthly loads'!$B$4</f>
        <v>81.176</v>
      </c>
      <c r="U94" t="s">
        <v>13</v>
      </c>
      <c r="V94" s="3">
        <f>SUM(P94:T94)</f>
        <v>408.362</v>
      </c>
      <c r="W94" t="s">
        <v>14</v>
      </c>
      <c r="X94" s="3">
        <f>SUM(I94:O94)</f>
        <v>408.946</v>
      </c>
    </row>
    <row r="95" spans="6:24" ht="12.75">
      <c r="F95">
        <f>telmtr!A95</f>
        <v>21600</v>
      </c>
      <c r="G95">
        <f>telmtr!B95</f>
        <v>2</v>
      </c>
      <c r="I95" s="1">
        <f>telmtr!E95/1*'calc monthly loads'!$B$4</f>
        <v>80.3</v>
      </c>
      <c r="J95" s="1">
        <f>telmtr!F95/1*'calc monthly loads'!$B$4</f>
        <v>82.052</v>
      </c>
      <c r="K95" s="1">
        <f>telmtr!G95/1*'calc monthly loads'!$B$4</f>
        <v>78.548</v>
      </c>
      <c r="L95" s="1">
        <f>telmtr!H95/1*'calc monthly loads'!$B$4</f>
        <v>73.584</v>
      </c>
      <c r="M95" s="1">
        <f>telmtr!I95/1*'calc monthly loads'!$B$4</f>
        <v>69.496</v>
      </c>
      <c r="N95" s="1">
        <f>telmtr!J95/1*'calc monthly loads'!$B$4</f>
        <v>66.576</v>
      </c>
      <c r="O95" s="1">
        <f>telmtr!K95/1*'calc monthly loads'!$B$4</f>
        <v>64.824</v>
      </c>
      <c r="P95" s="1">
        <f>telmtr!L95/1*'calc monthly loads'!$B$4</f>
        <v>64.24</v>
      </c>
      <c r="Q95" s="1">
        <f>telmtr!M95/1*'calc monthly loads'!$B$4</f>
        <v>63.656</v>
      </c>
      <c r="R95" s="1">
        <f>telmtr!N95/1*'calc monthly loads'!$B$4</f>
        <v>62.05</v>
      </c>
      <c r="S95" s="1">
        <f>telmtr!O95/1*'calc monthly loads'!$B$4</f>
        <v>58.838</v>
      </c>
      <c r="T95" s="1">
        <f>telmtr!P95/1*'calc monthly loads'!$B$4</f>
        <v>52.852</v>
      </c>
      <c r="U95" t="s">
        <v>13</v>
      </c>
      <c r="V95" s="3">
        <f>SUM(I95:S95)</f>
        <v>764.1639999999999</v>
      </c>
      <c r="W95" t="s">
        <v>14</v>
      </c>
      <c r="X95" s="3">
        <f>T95</f>
        <v>52.852</v>
      </c>
    </row>
    <row r="96" spans="6:24" ht="12.75">
      <c r="F96">
        <f>telmtr!A96</f>
        <v>21700</v>
      </c>
      <c r="G96">
        <f>telmtr!B96</f>
        <v>1</v>
      </c>
      <c r="H96">
        <v>41</v>
      </c>
      <c r="I96" s="1">
        <f>telmtr!E96/1*'calc monthly loads'!$B$4</f>
        <v>50.808</v>
      </c>
      <c r="J96" s="1">
        <f>telmtr!F96/1*'calc monthly loads'!$B$4</f>
        <v>49.64</v>
      </c>
      <c r="K96" s="1">
        <f>telmtr!G96/1*'calc monthly loads'!$B$4</f>
        <v>49.932</v>
      </c>
      <c r="L96" s="1">
        <f>telmtr!H96/1*'calc monthly loads'!$B$4</f>
        <v>50.078</v>
      </c>
      <c r="M96" s="1">
        <f>telmtr!I96/1*'calc monthly loads'!$B$4</f>
        <v>52.56</v>
      </c>
      <c r="N96" s="1">
        <f>telmtr!J96/1*'calc monthly loads'!$B$4</f>
        <v>57.67</v>
      </c>
      <c r="O96" s="1">
        <f>telmtr!K96/1*'calc monthly loads'!$B$4</f>
        <v>67.306</v>
      </c>
      <c r="P96" s="1">
        <f>telmtr!L96/1*'calc monthly loads'!$B$4</f>
        <v>75.628</v>
      </c>
      <c r="Q96" s="1">
        <f>telmtr!M96/1*'calc monthly loads'!$B$4</f>
        <v>78.986</v>
      </c>
      <c r="R96" s="1">
        <f>telmtr!N96/1*'calc monthly loads'!$B$4</f>
        <v>79.424</v>
      </c>
      <c r="S96" s="1">
        <f>telmtr!O96/1*'calc monthly loads'!$B$4</f>
        <v>79.424</v>
      </c>
      <c r="T96" s="1">
        <f>telmtr!P96/1*'calc monthly loads'!$B$4</f>
        <v>77.234</v>
      </c>
      <c r="U96" t="s">
        <v>13</v>
      </c>
      <c r="V96" s="3">
        <f>SUM(P96:T96)</f>
        <v>390.69599999999997</v>
      </c>
      <c r="W96" t="s">
        <v>14</v>
      </c>
      <c r="X96" s="3">
        <f>SUM(I96:O96)</f>
        <v>377.99399999999997</v>
      </c>
    </row>
    <row r="97" spans="6:24" ht="12.75">
      <c r="F97">
        <f>telmtr!A97</f>
        <v>21700</v>
      </c>
      <c r="G97">
        <f>telmtr!B97</f>
        <v>2</v>
      </c>
      <c r="I97" s="1">
        <f>telmtr!E97/1*'calc monthly loads'!$B$4</f>
        <v>76.796</v>
      </c>
      <c r="J97" s="1">
        <f>telmtr!F97/1*'calc monthly loads'!$B$4</f>
        <v>77.672</v>
      </c>
      <c r="K97" s="1">
        <f>telmtr!G97/1*'calc monthly loads'!$B$4</f>
        <v>75.628</v>
      </c>
      <c r="L97" s="1">
        <f>telmtr!H97/1*'calc monthly loads'!$B$4</f>
        <v>71.248</v>
      </c>
      <c r="M97" s="1">
        <f>telmtr!I97/1*'calc monthly loads'!$B$4</f>
        <v>66.576</v>
      </c>
      <c r="N97" s="1">
        <f>telmtr!J97/1*'calc monthly loads'!$B$4</f>
        <v>64.532</v>
      </c>
      <c r="O97" s="1">
        <f>telmtr!K97/1*'calc monthly loads'!$B$4</f>
        <v>63.656</v>
      </c>
      <c r="P97" s="1">
        <f>telmtr!L97/1*'calc monthly loads'!$B$4</f>
        <v>62.488</v>
      </c>
      <c r="Q97" s="1">
        <f>telmtr!M97/1*'calc monthly loads'!$B$4</f>
        <v>62.342</v>
      </c>
      <c r="R97" s="1">
        <f>telmtr!N97/1*'calc monthly loads'!$B$4</f>
        <v>61.466</v>
      </c>
      <c r="S97" s="1">
        <f>telmtr!O97/1*'calc monthly loads'!$B$4</f>
        <v>58.984</v>
      </c>
      <c r="T97" s="1">
        <f>telmtr!P97/1*'calc monthly loads'!$B$4</f>
        <v>56.648</v>
      </c>
      <c r="U97" t="s">
        <v>13</v>
      </c>
      <c r="V97" s="3">
        <f>SUM(I97:S97)</f>
        <v>741.388</v>
      </c>
      <c r="W97" t="s">
        <v>14</v>
      </c>
      <c r="X97" s="3">
        <f>T97</f>
        <v>56.648</v>
      </c>
    </row>
    <row r="98" spans="6:24" ht="12.75">
      <c r="F98">
        <f>telmtr!A98</f>
        <v>21800</v>
      </c>
      <c r="G98">
        <f>telmtr!B98</f>
        <v>1</v>
      </c>
      <c r="H98">
        <v>51</v>
      </c>
      <c r="I98" s="1">
        <f>telmtr!E98/1*'calc monthly loads'!$B$4</f>
        <v>55.334</v>
      </c>
      <c r="J98" s="1">
        <f>telmtr!F98/1*'calc monthly loads'!$B$4</f>
        <v>54.166</v>
      </c>
      <c r="K98" s="1">
        <f>telmtr!G98/1*'calc monthly loads'!$B$4</f>
        <v>53.436</v>
      </c>
      <c r="L98" s="1">
        <f>telmtr!H98/1*'calc monthly loads'!$B$4</f>
        <v>53.582</v>
      </c>
      <c r="M98" s="1">
        <f>telmtr!I98/1*'calc monthly loads'!$B$4</f>
        <v>55.48</v>
      </c>
      <c r="N98" s="1">
        <f>telmtr!J98/1*'calc monthly loads'!$B$4</f>
        <v>59.714</v>
      </c>
      <c r="O98" s="1">
        <f>telmtr!K98/1*'calc monthly loads'!$B$4</f>
        <v>67.89</v>
      </c>
      <c r="P98" s="1">
        <f>telmtr!L98/1*'calc monthly loads'!$B$4</f>
        <v>76.942</v>
      </c>
      <c r="Q98" s="1">
        <f>telmtr!M98/1*'calc monthly loads'!$B$4</f>
        <v>80.446</v>
      </c>
      <c r="R98" s="1">
        <f>telmtr!N98/1*'calc monthly loads'!$B$4</f>
        <v>79.278</v>
      </c>
      <c r="S98" s="1">
        <f>telmtr!O98/1*'calc monthly loads'!$B$4</f>
        <v>80.008</v>
      </c>
      <c r="T98" s="1">
        <f>telmtr!P98/1*'calc monthly loads'!$B$4</f>
        <v>77.234</v>
      </c>
      <c r="U98" t="s">
        <v>13</v>
      </c>
      <c r="V98" s="3">
        <f>SUM(P98:T98)</f>
        <v>393.90799999999996</v>
      </c>
      <c r="W98" t="s">
        <v>14</v>
      </c>
      <c r="X98" s="3">
        <f>SUM(I98:O98)</f>
        <v>399.602</v>
      </c>
    </row>
    <row r="99" spans="6:24" ht="12.75">
      <c r="F99">
        <f>telmtr!A99</f>
        <v>21800</v>
      </c>
      <c r="G99">
        <f>telmtr!B99</f>
        <v>2</v>
      </c>
      <c r="I99" s="1">
        <f>telmtr!E99/1*'calc monthly loads'!$B$4</f>
        <v>75.774</v>
      </c>
      <c r="J99" s="1">
        <f>telmtr!F99/1*'calc monthly loads'!$B$4</f>
        <v>77.38</v>
      </c>
      <c r="K99" s="1">
        <f>telmtr!G99/1*'calc monthly loads'!$B$4</f>
        <v>74.168</v>
      </c>
      <c r="L99" s="1">
        <f>telmtr!H99/1*'calc monthly loads'!$B$4</f>
        <v>69.058</v>
      </c>
      <c r="M99" s="1">
        <f>telmtr!I99/1*'calc monthly loads'!$B$4</f>
        <v>64.678</v>
      </c>
      <c r="N99" s="1">
        <f>telmtr!J99/1*'calc monthly loads'!$B$4</f>
        <v>61.32</v>
      </c>
      <c r="O99" s="1">
        <f>telmtr!K99/1*'calc monthly loads'!$B$4</f>
        <v>59.86</v>
      </c>
      <c r="P99" s="1">
        <f>telmtr!L99/1*'calc monthly loads'!$B$4</f>
        <v>58.4</v>
      </c>
      <c r="Q99" s="1">
        <f>telmtr!M99/1*'calc monthly loads'!$B$4</f>
        <v>56.502</v>
      </c>
      <c r="R99" s="1">
        <f>telmtr!N99/1*'calc monthly loads'!$B$4</f>
        <v>55.48</v>
      </c>
      <c r="S99" s="1">
        <f>telmtr!O99/1*'calc monthly loads'!$B$4</f>
        <v>52.852</v>
      </c>
      <c r="T99" s="1">
        <f>telmtr!P99/1*'calc monthly loads'!$B$4</f>
        <v>49.348</v>
      </c>
      <c r="U99" t="s">
        <v>13</v>
      </c>
      <c r="V99" s="3">
        <f>SUM(I99:S99)</f>
        <v>705.472</v>
      </c>
      <c r="W99" t="s">
        <v>14</v>
      </c>
      <c r="X99" s="3">
        <f>T99</f>
        <v>49.348</v>
      </c>
    </row>
    <row r="100" spans="6:24" ht="12.75">
      <c r="F100">
        <f>telmtr!A100</f>
        <v>21900</v>
      </c>
      <c r="G100">
        <f>telmtr!B100</f>
        <v>1</v>
      </c>
      <c r="H100">
        <v>61</v>
      </c>
      <c r="I100" s="1">
        <f>telmtr!E100/1*'calc monthly loads'!$B$4</f>
        <v>47.45</v>
      </c>
      <c r="J100" s="1">
        <f>telmtr!F100/1*'calc monthly loads'!$B$4</f>
        <v>46.866</v>
      </c>
      <c r="K100" s="1">
        <f>telmtr!G100/1*'calc monthly loads'!$B$4</f>
        <v>46.282</v>
      </c>
      <c r="L100" s="1">
        <f>telmtr!H100/1*'calc monthly loads'!$B$4</f>
        <v>46.136</v>
      </c>
      <c r="M100" s="1">
        <f>telmtr!I100/1*'calc monthly loads'!$B$4</f>
        <v>47.158</v>
      </c>
      <c r="N100" s="1">
        <f>telmtr!J100/1*'calc monthly loads'!$B$4</f>
        <v>49.202</v>
      </c>
      <c r="O100" s="1">
        <f>telmtr!K100/1*'calc monthly loads'!$B$4</f>
        <v>50.37</v>
      </c>
      <c r="P100" s="1">
        <f>telmtr!L100/1*'calc monthly loads'!$B$4</f>
        <v>51.1</v>
      </c>
      <c r="Q100" s="1">
        <f>telmtr!M100/1*'calc monthly loads'!$B$4</f>
        <v>51.684</v>
      </c>
      <c r="R100" s="1">
        <f>telmtr!N100/1*'calc monthly loads'!$B$4</f>
        <v>51.684</v>
      </c>
      <c r="S100" s="1">
        <f>telmtr!O100/1*'calc monthly loads'!$B$4</f>
        <v>52.414</v>
      </c>
      <c r="T100" s="1">
        <f>telmtr!P100/1*'calc monthly loads'!$B$4</f>
        <v>51.392</v>
      </c>
      <c r="U100" t="s">
        <v>13</v>
      </c>
      <c r="V100" s="3">
        <v>0</v>
      </c>
      <c r="W100" t="s">
        <v>14</v>
      </c>
      <c r="X100" s="3">
        <f aca="true" t="shared" si="2" ref="X100:X105">SUM(I100:T100)</f>
        <v>591.738</v>
      </c>
    </row>
    <row r="101" spans="6:24" ht="12.75">
      <c r="F101">
        <f>telmtr!A101</f>
        <v>21900</v>
      </c>
      <c r="G101">
        <f>telmtr!B101</f>
        <v>2</v>
      </c>
      <c r="I101" s="1">
        <f>telmtr!E101/1*'calc monthly loads'!$B$4</f>
        <v>49.64</v>
      </c>
      <c r="J101" s="1">
        <f>telmtr!F101/1*'calc monthly loads'!$B$4</f>
        <v>48.326</v>
      </c>
      <c r="K101" s="1">
        <f>telmtr!G101/1*'calc monthly loads'!$B$4</f>
        <v>46.428</v>
      </c>
      <c r="L101" s="1">
        <f>telmtr!H101/1*'calc monthly loads'!$B$4</f>
        <v>46.574</v>
      </c>
      <c r="M101" s="1">
        <f>telmtr!I101/1*'calc monthly loads'!$B$4</f>
        <v>47.304</v>
      </c>
      <c r="N101" s="1">
        <f>telmtr!J101/1*'calc monthly loads'!$B$4</f>
        <v>47.45</v>
      </c>
      <c r="O101" s="1">
        <f>telmtr!K101/1*'calc monthly loads'!$B$4</f>
        <v>47.304</v>
      </c>
      <c r="P101" s="1">
        <f>telmtr!L101/1*'calc monthly loads'!$B$4</f>
        <v>47.304</v>
      </c>
      <c r="Q101" s="1">
        <f>telmtr!M101/1*'calc monthly loads'!$B$4</f>
        <v>46.72</v>
      </c>
      <c r="R101" s="1">
        <f>telmtr!N101/1*'calc monthly loads'!$B$4</f>
        <v>46.136</v>
      </c>
      <c r="S101" s="1">
        <f>telmtr!O101/1*'calc monthly loads'!$B$4</f>
        <v>44.968</v>
      </c>
      <c r="T101" s="1">
        <f>telmtr!P101/1*'calc monthly loads'!$B$4</f>
        <v>43.508</v>
      </c>
      <c r="U101" t="s">
        <v>13</v>
      </c>
      <c r="V101" s="3">
        <v>0</v>
      </c>
      <c r="W101" t="s">
        <v>14</v>
      </c>
      <c r="X101" s="3">
        <f t="shared" si="2"/>
        <v>561.6620000000001</v>
      </c>
    </row>
    <row r="102" spans="6:24" ht="12.75">
      <c r="F102">
        <f>telmtr!A102</f>
        <v>22000</v>
      </c>
      <c r="G102">
        <f>telmtr!B102</f>
        <v>1</v>
      </c>
      <c r="H102">
        <v>71</v>
      </c>
      <c r="I102" s="1">
        <f>telmtr!E102/1*'calc monthly loads'!$B$4</f>
        <v>41.756</v>
      </c>
      <c r="J102" s="1">
        <f>telmtr!F102/1*'calc monthly loads'!$B$4</f>
        <v>41.318</v>
      </c>
      <c r="K102" s="1">
        <f>telmtr!G102/1*'calc monthly loads'!$B$4</f>
        <v>41.026</v>
      </c>
      <c r="L102" s="1">
        <f>telmtr!H102/1*'calc monthly loads'!$B$4</f>
        <v>41.318</v>
      </c>
      <c r="M102" s="1">
        <f>telmtr!I102/1*'calc monthly loads'!$B$4</f>
        <v>41.756</v>
      </c>
      <c r="N102" s="1">
        <f>telmtr!J102/1*'calc monthly loads'!$B$4</f>
        <v>42.486</v>
      </c>
      <c r="O102" s="1">
        <f>telmtr!K102/1*'calc monthly loads'!$B$4</f>
        <v>43.216</v>
      </c>
      <c r="P102" s="1">
        <f>telmtr!L102/1*'calc monthly loads'!$B$4</f>
        <v>44.238</v>
      </c>
      <c r="Q102" s="1">
        <f>telmtr!M102/1*'calc monthly loads'!$B$4</f>
        <v>46.136</v>
      </c>
      <c r="R102" s="1">
        <f>telmtr!N102/1*'calc monthly loads'!$B$4</f>
        <v>46.72</v>
      </c>
      <c r="S102" s="1">
        <f>telmtr!O102/1*'calc monthly loads'!$B$4</f>
        <v>48.034</v>
      </c>
      <c r="T102" s="1">
        <f>telmtr!P102/1*'calc monthly loads'!$B$4</f>
        <v>48.618</v>
      </c>
      <c r="U102" t="s">
        <v>13</v>
      </c>
      <c r="V102" s="3">
        <v>0</v>
      </c>
      <c r="W102" t="s">
        <v>14</v>
      </c>
      <c r="X102" s="3">
        <f t="shared" si="2"/>
        <v>526.6220000000001</v>
      </c>
    </row>
    <row r="103" spans="6:24" ht="12.75">
      <c r="F103">
        <f>telmtr!A103</f>
        <v>22000</v>
      </c>
      <c r="G103">
        <f>telmtr!B103</f>
        <v>2</v>
      </c>
      <c r="I103" s="1">
        <f>telmtr!E103/1*'calc monthly loads'!$B$4</f>
        <v>48.18</v>
      </c>
      <c r="J103" s="1">
        <f>telmtr!F103/1*'calc monthly loads'!$B$4</f>
        <v>48.326</v>
      </c>
      <c r="K103" s="1">
        <f>telmtr!G103/1*'calc monthly loads'!$B$4</f>
        <v>47.888</v>
      </c>
      <c r="L103" s="1">
        <f>telmtr!H103/1*'calc monthly loads'!$B$4</f>
        <v>47.742</v>
      </c>
      <c r="M103" s="1">
        <f>telmtr!I103/1*'calc monthly loads'!$B$4</f>
        <v>47.888</v>
      </c>
      <c r="N103" s="1">
        <f>telmtr!J103/1*'calc monthly loads'!$B$4</f>
        <v>48.764</v>
      </c>
      <c r="O103" s="1">
        <f>telmtr!K103/1*'calc monthly loads'!$B$4</f>
        <v>48.91</v>
      </c>
      <c r="P103" s="1">
        <f>telmtr!L103/1*'calc monthly loads'!$B$4</f>
        <v>47.742</v>
      </c>
      <c r="Q103" s="1">
        <f>telmtr!M103/1*'calc monthly loads'!$B$4</f>
        <v>47.304</v>
      </c>
      <c r="R103" s="1">
        <f>telmtr!N103/1*'calc monthly loads'!$B$4</f>
        <v>47.158</v>
      </c>
      <c r="S103" s="1">
        <f>telmtr!O103/1*'calc monthly loads'!$B$4</f>
        <v>46.282</v>
      </c>
      <c r="T103" s="1">
        <f>telmtr!P103/1*'calc monthly loads'!$B$4</f>
        <v>46.136</v>
      </c>
      <c r="U103" t="s">
        <v>13</v>
      </c>
      <c r="V103" s="3">
        <v>0</v>
      </c>
      <c r="W103" t="s">
        <v>14</v>
      </c>
      <c r="X103" s="3">
        <f t="shared" si="2"/>
        <v>572.32</v>
      </c>
    </row>
    <row r="104" spans="6:24" ht="12.75">
      <c r="F104">
        <f>telmtr!A104</f>
        <v>22100</v>
      </c>
      <c r="G104">
        <f>telmtr!B104</f>
        <v>1</v>
      </c>
      <c r="H104">
        <v>81</v>
      </c>
      <c r="I104" s="1">
        <f>telmtr!E104/1*'calc monthly loads'!$B$4</f>
        <v>45.844</v>
      </c>
      <c r="J104" s="1">
        <f>telmtr!F104/1*'calc monthly loads'!$B$4</f>
        <v>45.844</v>
      </c>
      <c r="K104" s="1">
        <f>telmtr!G104/1*'calc monthly loads'!$B$4</f>
        <v>45.844</v>
      </c>
      <c r="L104" s="1">
        <f>telmtr!H104/1*'calc monthly loads'!$B$4</f>
        <v>46.136</v>
      </c>
      <c r="M104" s="1">
        <f>telmtr!I104/1*'calc monthly loads'!$B$4</f>
        <v>47.304</v>
      </c>
      <c r="N104" s="1">
        <f>telmtr!J104/1*'calc monthly loads'!$B$4</f>
        <v>49.786</v>
      </c>
      <c r="O104" s="1">
        <f>telmtr!K104/1*'calc monthly loads'!$B$4</f>
        <v>53.144</v>
      </c>
      <c r="P104" s="1">
        <f>telmtr!L104/1*'calc monthly loads'!$B$4</f>
        <v>56.502</v>
      </c>
      <c r="Q104" s="1">
        <f>telmtr!M104/1*'calc monthly loads'!$B$4</f>
        <v>58.546</v>
      </c>
      <c r="R104" s="1">
        <f>telmtr!N104/1*'calc monthly loads'!$B$4</f>
        <v>58.692</v>
      </c>
      <c r="S104" s="1">
        <f>telmtr!O104/1*'calc monthly loads'!$B$4</f>
        <v>60.006</v>
      </c>
      <c r="T104" s="1">
        <f>telmtr!P104/1*'calc monthly loads'!$B$4</f>
        <v>59.13</v>
      </c>
      <c r="U104" t="s">
        <v>13</v>
      </c>
      <c r="V104" s="3">
        <v>0</v>
      </c>
      <c r="W104" t="s">
        <v>14</v>
      </c>
      <c r="X104" s="3">
        <f t="shared" si="2"/>
        <v>626.778</v>
      </c>
    </row>
    <row r="105" spans="6:24" ht="12.75">
      <c r="F105">
        <f>telmtr!A105</f>
        <v>22100</v>
      </c>
      <c r="G105">
        <f>telmtr!B105</f>
        <v>2</v>
      </c>
      <c r="I105" s="1">
        <f>telmtr!E105/1*'calc monthly loads'!$B$4</f>
        <v>58.692</v>
      </c>
      <c r="J105" s="1">
        <f>telmtr!F105/1*'calc monthly loads'!$B$4</f>
        <v>58.546</v>
      </c>
      <c r="K105" s="1">
        <f>telmtr!G105/1*'calc monthly loads'!$B$4</f>
        <v>57.67</v>
      </c>
      <c r="L105" s="1">
        <f>telmtr!H105/1*'calc monthly loads'!$B$4</f>
        <v>56.94</v>
      </c>
      <c r="M105" s="1">
        <f>telmtr!I105/1*'calc monthly loads'!$B$4</f>
        <v>54.312</v>
      </c>
      <c r="N105" s="1">
        <f>telmtr!J105/1*'calc monthly loads'!$B$4</f>
        <v>54.75</v>
      </c>
      <c r="O105" s="1">
        <f>telmtr!K105/1*'calc monthly loads'!$B$4</f>
        <v>54.312</v>
      </c>
      <c r="P105" s="1">
        <f>telmtr!L105/1*'calc monthly loads'!$B$4</f>
        <v>53.728</v>
      </c>
      <c r="Q105" s="1">
        <f>telmtr!M105/1*'calc monthly loads'!$B$4</f>
        <v>54.02</v>
      </c>
      <c r="R105" s="1">
        <f>telmtr!N105/1*'calc monthly loads'!$B$4</f>
        <v>53.29</v>
      </c>
      <c r="S105" s="1">
        <f>telmtr!O105/1*'calc monthly loads'!$B$4</f>
        <v>51.976</v>
      </c>
      <c r="T105" s="1">
        <f>telmtr!P105/1*'calc monthly loads'!$B$4</f>
        <v>52.122</v>
      </c>
      <c r="U105" t="s">
        <v>13</v>
      </c>
      <c r="V105" s="3">
        <v>0</v>
      </c>
      <c r="W105" t="s">
        <v>14</v>
      </c>
      <c r="X105" s="3">
        <f t="shared" si="2"/>
        <v>660.358</v>
      </c>
    </row>
    <row r="106" spans="6:24" ht="12.75">
      <c r="F106">
        <f>telmtr!A106</f>
        <v>22200</v>
      </c>
      <c r="G106">
        <f>telmtr!B106</f>
        <v>1</v>
      </c>
      <c r="H106">
        <v>21</v>
      </c>
      <c r="I106" s="1">
        <f>telmtr!E106/1*'calc monthly loads'!$B$4</f>
        <v>51.684</v>
      </c>
      <c r="J106" s="1">
        <f>telmtr!F106/1*'calc monthly loads'!$B$4</f>
        <v>51.1</v>
      </c>
      <c r="K106" s="1">
        <f>telmtr!G106/1*'calc monthly loads'!$B$4</f>
        <v>51.246</v>
      </c>
      <c r="L106" s="1">
        <f>telmtr!H106/1*'calc monthly loads'!$B$4</f>
        <v>51.83</v>
      </c>
      <c r="M106" s="1">
        <f>telmtr!I106/1*'calc monthly loads'!$B$4</f>
        <v>54.75</v>
      </c>
      <c r="N106" s="1">
        <f>telmtr!J106/1*'calc monthly loads'!$B$4</f>
        <v>59.276</v>
      </c>
      <c r="O106" s="1">
        <f>telmtr!K106/1*'calc monthly loads'!$B$4</f>
        <v>70.372</v>
      </c>
      <c r="P106" s="1">
        <f>telmtr!L106/1*'calc monthly loads'!$B$4</f>
        <v>78.402</v>
      </c>
      <c r="Q106" s="1">
        <f>telmtr!M106/1*'calc monthly loads'!$B$4</f>
        <v>81.322</v>
      </c>
      <c r="R106" s="1">
        <f>telmtr!N106/1*'calc monthly loads'!$B$4</f>
        <v>82.052</v>
      </c>
      <c r="S106" s="1">
        <f>telmtr!O106/1*'calc monthly loads'!$B$4</f>
        <v>82.928</v>
      </c>
      <c r="T106" s="1">
        <f>telmtr!P106/1*'calc monthly loads'!$B$4</f>
        <v>79.424</v>
      </c>
      <c r="U106" t="s">
        <v>13</v>
      </c>
      <c r="V106" s="3">
        <f>SUM(P106:T106)</f>
        <v>404.12800000000004</v>
      </c>
      <c r="W106" t="s">
        <v>14</v>
      </c>
      <c r="X106" s="3">
        <f>SUM(I106:O106)</f>
        <v>390.25800000000004</v>
      </c>
    </row>
    <row r="107" spans="6:24" ht="12.75">
      <c r="F107">
        <f>telmtr!A107</f>
        <v>22200</v>
      </c>
      <c r="G107">
        <f>telmtr!B107</f>
        <v>2</v>
      </c>
      <c r="I107" s="1">
        <f>telmtr!E107/1*'calc monthly loads'!$B$4</f>
        <v>78.256</v>
      </c>
      <c r="J107" s="1">
        <f>telmtr!F107/1*'calc monthly loads'!$B$4</f>
        <v>79.424</v>
      </c>
      <c r="K107" s="1">
        <f>telmtr!G107/1*'calc monthly loads'!$B$4</f>
        <v>77.38</v>
      </c>
      <c r="L107" s="1">
        <f>telmtr!H107/1*'calc monthly loads'!$B$4</f>
        <v>73.146</v>
      </c>
      <c r="M107" s="1">
        <f>telmtr!I107/1*'calc monthly loads'!$B$4</f>
        <v>68.036</v>
      </c>
      <c r="N107" s="1">
        <f>telmtr!J107/1*'calc monthly loads'!$B$4</f>
        <v>65.992</v>
      </c>
      <c r="O107" s="1">
        <f>telmtr!K107/1*'calc monthly loads'!$B$4</f>
        <v>65.262</v>
      </c>
      <c r="P107" s="1">
        <f>telmtr!L107/1*'calc monthly loads'!$B$4</f>
        <v>63.802</v>
      </c>
      <c r="Q107" s="1">
        <f>telmtr!M107/1*'calc monthly loads'!$B$4</f>
        <v>63.072</v>
      </c>
      <c r="R107" s="1">
        <f>telmtr!N107/1*'calc monthly loads'!$B$4</f>
        <v>62.05</v>
      </c>
      <c r="S107" s="1">
        <f>telmtr!O107/1*'calc monthly loads'!$B$4</f>
        <v>59.13</v>
      </c>
      <c r="T107" s="1">
        <f>telmtr!P107/1*'calc monthly loads'!$B$4</f>
        <v>56.794</v>
      </c>
      <c r="U107" t="s">
        <v>13</v>
      </c>
      <c r="V107" s="3">
        <f>SUM(I107:S107)</f>
        <v>755.55</v>
      </c>
      <c r="W107" t="s">
        <v>14</v>
      </c>
      <c r="X107" s="3">
        <f>T107</f>
        <v>56.794</v>
      </c>
    </row>
    <row r="108" spans="6:24" ht="12.75">
      <c r="F108">
        <f>telmtr!A108</f>
        <v>22300</v>
      </c>
      <c r="G108">
        <f>telmtr!B108</f>
        <v>1</v>
      </c>
      <c r="H108">
        <v>31</v>
      </c>
      <c r="I108" s="1">
        <f>telmtr!E108/1*'calc monthly loads'!$B$4</f>
        <v>55.042</v>
      </c>
      <c r="J108" s="1">
        <f>telmtr!F108/1*'calc monthly loads'!$B$4</f>
        <v>53.582</v>
      </c>
      <c r="K108" s="1">
        <f>telmtr!G108/1*'calc monthly loads'!$B$4</f>
        <v>52.852</v>
      </c>
      <c r="L108" s="1">
        <f>telmtr!H108/1*'calc monthly loads'!$B$4</f>
        <v>52.706</v>
      </c>
      <c r="M108" s="1">
        <f>telmtr!I108/1*'calc monthly loads'!$B$4</f>
        <v>55.188</v>
      </c>
      <c r="N108" s="1">
        <f>telmtr!J108/1*'calc monthly loads'!$B$4</f>
        <v>60.444</v>
      </c>
      <c r="O108" s="1">
        <f>telmtr!K108/1*'calc monthly loads'!$B$4</f>
        <v>69.058</v>
      </c>
      <c r="P108" s="1">
        <f>telmtr!L108/1*'calc monthly loads'!$B$4</f>
        <v>76.942</v>
      </c>
      <c r="Q108" s="1">
        <f>telmtr!M108/1*'calc monthly loads'!$B$4</f>
        <v>80.884</v>
      </c>
      <c r="R108" s="1">
        <f>telmtr!N108/1*'calc monthly loads'!$B$4</f>
        <v>79.57</v>
      </c>
      <c r="S108" s="1">
        <f>telmtr!O108/1*'calc monthly loads'!$B$4</f>
        <v>80.446</v>
      </c>
      <c r="T108" s="1">
        <f>telmtr!P108/1*'calc monthly loads'!$B$4</f>
        <v>79.278</v>
      </c>
      <c r="U108" t="s">
        <v>13</v>
      </c>
      <c r="V108" s="3">
        <f>SUM(P108:T108)</f>
        <v>397.12</v>
      </c>
      <c r="W108" t="s">
        <v>14</v>
      </c>
      <c r="X108" s="3">
        <f>SUM(I108:O108)</f>
        <v>398.872</v>
      </c>
    </row>
    <row r="109" spans="6:24" ht="12.75">
      <c r="F109">
        <f>telmtr!A109</f>
        <v>22300</v>
      </c>
      <c r="G109">
        <f>telmtr!B109</f>
        <v>2</v>
      </c>
      <c r="I109" s="1">
        <f>telmtr!E109/1*'calc monthly loads'!$B$4</f>
        <v>77.964</v>
      </c>
      <c r="J109" s="1">
        <f>telmtr!F109/1*'calc monthly loads'!$B$4</f>
        <v>79.57</v>
      </c>
      <c r="K109" s="1">
        <f>telmtr!G109/1*'calc monthly loads'!$B$4</f>
        <v>77.818</v>
      </c>
      <c r="L109" s="1">
        <f>telmtr!H109/1*'calc monthly loads'!$B$4</f>
        <v>73</v>
      </c>
      <c r="M109" s="1">
        <f>telmtr!I109/1*'calc monthly loads'!$B$4</f>
        <v>68.62</v>
      </c>
      <c r="N109" s="1">
        <f>telmtr!J109/1*'calc monthly loads'!$B$4</f>
        <v>66.138</v>
      </c>
      <c r="O109" s="1">
        <f>telmtr!K109/1*'calc monthly loads'!$B$4</f>
        <v>63.948</v>
      </c>
      <c r="P109" s="1">
        <f>telmtr!L109/1*'calc monthly loads'!$B$4</f>
        <v>62.78</v>
      </c>
      <c r="Q109" s="1">
        <f>telmtr!M109/1*'calc monthly loads'!$B$4</f>
        <v>61.32</v>
      </c>
      <c r="R109" s="1">
        <f>telmtr!N109/1*'calc monthly loads'!$B$4</f>
        <v>59.422</v>
      </c>
      <c r="S109" s="1">
        <f>telmtr!O109/1*'calc monthly loads'!$B$4</f>
        <v>57.524</v>
      </c>
      <c r="T109" s="1">
        <f>telmtr!P109/1*'calc monthly loads'!$B$4</f>
        <v>54.604</v>
      </c>
      <c r="U109" t="s">
        <v>13</v>
      </c>
      <c r="V109" s="3">
        <f>SUM(I109:S109)</f>
        <v>748.104</v>
      </c>
      <c r="W109" t="s">
        <v>14</v>
      </c>
      <c r="X109" s="3">
        <f>T109</f>
        <v>54.604</v>
      </c>
    </row>
    <row r="110" spans="6:24" ht="12.75">
      <c r="F110">
        <f>telmtr!A110</f>
        <v>22400</v>
      </c>
      <c r="G110">
        <f>telmtr!B110</f>
        <v>1</v>
      </c>
      <c r="H110">
        <v>41</v>
      </c>
      <c r="I110" s="1">
        <f>telmtr!E110/1*'calc monthly loads'!$B$4</f>
        <v>52.706</v>
      </c>
      <c r="J110" s="1">
        <f>telmtr!F110/1*'calc monthly loads'!$B$4</f>
        <v>51.83</v>
      </c>
      <c r="K110" s="1">
        <f>telmtr!G110/1*'calc monthly loads'!$B$4</f>
        <v>50.516</v>
      </c>
      <c r="L110" s="1">
        <f>telmtr!H110/1*'calc monthly loads'!$B$4</f>
        <v>48.91</v>
      </c>
      <c r="M110" s="1">
        <f>telmtr!I110/1*'calc monthly loads'!$B$4</f>
        <v>52.706</v>
      </c>
      <c r="N110" s="1">
        <f>telmtr!J110/1*'calc monthly loads'!$B$4</f>
        <v>57.67</v>
      </c>
      <c r="O110" s="1">
        <f>telmtr!K110/1*'calc monthly loads'!$B$4</f>
        <v>65.7</v>
      </c>
      <c r="P110" s="1">
        <f>telmtr!L110/1*'calc monthly loads'!$B$4</f>
        <v>74.314</v>
      </c>
      <c r="Q110" s="1">
        <f>telmtr!M110/1*'calc monthly loads'!$B$4</f>
        <v>77.38</v>
      </c>
      <c r="R110" s="1">
        <f>telmtr!N110/1*'calc monthly loads'!$B$4</f>
        <v>76.942</v>
      </c>
      <c r="S110" s="1">
        <f>telmtr!O110/1*'calc monthly loads'!$B$4</f>
        <v>78.548</v>
      </c>
      <c r="T110" s="1">
        <f>telmtr!P110/1*'calc monthly loads'!$B$4</f>
        <v>76.942</v>
      </c>
      <c r="U110" t="s">
        <v>13</v>
      </c>
      <c r="V110" s="3">
        <f>SUM(P110:T110)</f>
        <v>384.126</v>
      </c>
      <c r="W110" t="s">
        <v>14</v>
      </c>
      <c r="X110" s="3">
        <f>SUM(I110:O110)</f>
        <v>380.038</v>
      </c>
    </row>
    <row r="111" spans="6:24" ht="12.75">
      <c r="F111">
        <f>telmtr!A111</f>
        <v>22400</v>
      </c>
      <c r="G111">
        <f>telmtr!B111</f>
        <v>2</v>
      </c>
      <c r="I111" s="1">
        <f>telmtr!E111/1*'calc monthly loads'!$B$4</f>
        <v>75.19</v>
      </c>
      <c r="J111" s="1">
        <f>telmtr!F111/1*'calc monthly loads'!$B$4</f>
        <v>77.526</v>
      </c>
      <c r="K111" s="1">
        <f>telmtr!G111/1*'calc monthly loads'!$B$4</f>
        <v>76.066</v>
      </c>
      <c r="L111" s="1">
        <f>telmtr!H111/1*'calc monthly loads'!$B$4</f>
        <v>71.102</v>
      </c>
      <c r="M111" s="1">
        <f>telmtr!I111/1*'calc monthly loads'!$B$4</f>
        <v>66.284</v>
      </c>
      <c r="N111" s="1">
        <f>telmtr!J111/1*'calc monthly loads'!$B$4</f>
        <v>64.678</v>
      </c>
      <c r="O111" s="1">
        <f>telmtr!K111/1*'calc monthly loads'!$B$4</f>
        <v>63.802</v>
      </c>
      <c r="P111" s="1">
        <f>telmtr!L111/1*'calc monthly loads'!$B$4</f>
        <v>60.006</v>
      </c>
      <c r="Q111" s="1">
        <f>telmtr!M111/1*'calc monthly loads'!$B$4</f>
        <v>57.962</v>
      </c>
      <c r="R111" s="1">
        <f>telmtr!N111/1*'calc monthly loads'!$B$4</f>
        <v>57.378</v>
      </c>
      <c r="S111" s="1">
        <f>telmtr!O111/1*'calc monthly loads'!$B$4</f>
        <v>54.75</v>
      </c>
      <c r="T111" s="1">
        <f>telmtr!P111/1*'calc monthly loads'!$B$4</f>
        <v>52.414</v>
      </c>
      <c r="U111" t="s">
        <v>13</v>
      </c>
      <c r="V111" s="3">
        <f>SUM(I111:S111)</f>
        <v>724.744</v>
      </c>
      <c r="W111" t="s">
        <v>14</v>
      </c>
      <c r="X111" s="3">
        <f>T111</f>
        <v>52.414</v>
      </c>
    </row>
    <row r="112" spans="6:24" ht="12.75">
      <c r="F112">
        <f>telmtr!A112</f>
        <v>22500</v>
      </c>
      <c r="G112">
        <f>telmtr!B112</f>
        <v>1</v>
      </c>
      <c r="H112">
        <v>51</v>
      </c>
      <c r="I112" s="1">
        <f>telmtr!E112/1*'calc monthly loads'!$B$4</f>
        <v>50.078</v>
      </c>
      <c r="J112" s="1">
        <f>telmtr!F112/1*'calc monthly loads'!$B$4</f>
        <v>47.596</v>
      </c>
      <c r="K112" s="1">
        <f>telmtr!G112/1*'calc monthly loads'!$B$4</f>
        <v>46.428</v>
      </c>
      <c r="L112" s="1">
        <f>telmtr!H112/1*'calc monthly loads'!$B$4</f>
        <v>46.72</v>
      </c>
      <c r="M112" s="1">
        <f>telmtr!I112/1*'calc monthly loads'!$B$4</f>
        <v>49.494</v>
      </c>
      <c r="N112" s="1">
        <f>telmtr!J112/1*'calc monthly loads'!$B$4</f>
        <v>53.728</v>
      </c>
      <c r="O112" s="1">
        <f>telmtr!K112/1*'calc monthly loads'!$B$4</f>
        <v>63.218</v>
      </c>
      <c r="P112" s="1">
        <f>telmtr!L112/1*'calc monthly loads'!$B$4</f>
        <v>71.54</v>
      </c>
      <c r="Q112" s="1">
        <f>telmtr!M112/1*'calc monthly loads'!$B$4</f>
        <v>74.46</v>
      </c>
      <c r="R112" s="1">
        <f>telmtr!N112/1*'calc monthly loads'!$B$4</f>
        <v>74.606</v>
      </c>
      <c r="S112" s="1">
        <f>telmtr!O112/1*'calc monthly loads'!$B$4</f>
        <v>75.336</v>
      </c>
      <c r="T112" s="1">
        <f>telmtr!P112/1*'calc monthly loads'!$B$4</f>
        <v>73.146</v>
      </c>
      <c r="U112" t="s">
        <v>13</v>
      </c>
      <c r="V112" s="3">
        <f>SUM(P112:T112)</f>
        <v>369.088</v>
      </c>
      <c r="W112" t="s">
        <v>14</v>
      </c>
      <c r="X112" s="3">
        <f>SUM(I112:O112)</f>
        <v>357.262</v>
      </c>
    </row>
    <row r="113" spans="6:24" ht="12.75">
      <c r="F113">
        <f>telmtr!A113</f>
        <v>22500</v>
      </c>
      <c r="G113">
        <f>telmtr!B113</f>
        <v>2</v>
      </c>
      <c r="I113" s="1">
        <f>telmtr!E113/1*'calc monthly loads'!$B$4</f>
        <v>70.664</v>
      </c>
      <c r="J113" s="1">
        <f>telmtr!F113/1*'calc monthly loads'!$B$4</f>
        <v>72.562</v>
      </c>
      <c r="K113" s="1">
        <f>telmtr!G113/1*'calc monthly loads'!$B$4</f>
        <v>69.934</v>
      </c>
      <c r="L113" s="1">
        <f>telmtr!H113/1*'calc monthly loads'!$B$4</f>
        <v>65.846</v>
      </c>
      <c r="M113" s="1">
        <f>telmtr!I113/1*'calc monthly loads'!$B$4</f>
        <v>61.028</v>
      </c>
      <c r="N113" s="1">
        <f>telmtr!J113/1*'calc monthly loads'!$B$4</f>
        <v>59.276</v>
      </c>
      <c r="O113" s="1">
        <f>telmtr!K113/1*'calc monthly loads'!$B$4</f>
        <v>58.4</v>
      </c>
      <c r="P113" s="1">
        <f>telmtr!L113/1*'calc monthly loads'!$B$4</f>
        <v>56.94</v>
      </c>
      <c r="Q113" s="1">
        <f>telmtr!M113/1*'calc monthly loads'!$B$4</f>
        <v>55.334</v>
      </c>
      <c r="R113" s="1">
        <f>telmtr!N113/1*'calc monthly loads'!$B$4</f>
        <v>53.728</v>
      </c>
      <c r="S113" s="1">
        <f>telmtr!O113/1*'calc monthly loads'!$B$4</f>
        <v>51.246</v>
      </c>
      <c r="T113" s="1">
        <f>telmtr!P113/1*'calc monthly loads'!$B$4</f>
        <v>47.596</v>
      </c>
      <c r="U113" t="s">
        <v>13</v>
      </c>
      <c r="V113" s="3">
        <f>SUM(I113:S113)</f>
        <v>674.9579999999999</v>
      </c>
      <c r="W113" t="s">
        <v>14</v>
      </c>
      <c r="X113" s="3">
        <f>T113</f>
        <v>47.596</v>
      </c>
    </row>
    <row r="114" spans="6:24" ht="12.75">
      <c r="F114">
        <f>telmtr!A114</f>
        <v>22600</v>
      </c>
      <c r="G114">
        <f>telmtr!B114</f>
        <v>1</v>
      </c>
      <c r="H114">
        <v>61</v>
      </c>
      <c r="I114" s="1">
        <f>telmtr!E114/1*'calc monthly loads'!$B$4</f>
        <v>45.406</v>
      </c>
      <c r="J114" s="1">
        <f>telmtr!F114/1*'calc monthly loads'!$B$4</f>
        <v>44.676</v>
      </c>
      <c r="K114" s="1">
        <f>telmtr!G114/1*'calc monthly loads'!$B$4</f>
        <v>44.53</v>
      </c>
      <c r="L114" s="1">
        <f>telmtr!H114/1*'calc monthly loads'!$B$4</f>
        <v>44.092</v>
      </c>
      <c r="M114" s="1">
        <f>telmtr!I114/1*'calc monthly loads'!$B$4</f>
        <v>45.552</v>
      </c>
      <c r="N114" s="1">
        <f>telmtr!J114/1*'calc monthly loads'!$B$4</f>
        <v>48.764</v>
      </c>
      <c r="O114" s="1">
        <f>telmtr!K114/1*'calc monthly loads'!$B$4</f>
        <v>51.1</v>
      </c>
      <c r="P114" s="1">
        <f>telmtr!L114/1*'calc monthly loads'!$B$4</f>
        <v>52.122</v>
      </c>
      <c r="Q114" s="1">
        <f>telmtr!M114/1*'calc monthly loads'!$B$4</f>
        <v>52.998</v>
      </c>
      <c r="R114" s="1">
        <f>telmtr!N114/1*'calc monthly loads'!$B$4</f>
        <v>53.728</v>
      </c>
      <c r="S114" s="1">
        <f>telmtr!O114/1*'calc monthly loads'!$B$4</f>
        <v>52.852</v>
      </c>
      <c r="T114" s="1">
        <f>telmtr!P114/1*'calc monthly loads'!$B$4</f>
        <v>51.976</v>
      </c>
      <c r="U114" t="s">
        <v>13</v>
      </c>
      <c r="V114" s="3">
        <v>0</v>
      </c>
      <c r="W114" t="s">
        <v>14</v>
      </c>
      <c r="X114" s="3">
        <f>SUM(I114:T114)</f>
        <v>587.796</v>
      </c>
    </row>
    <row r="115" spans="6:24" ht="12.75">
      <c r="F115">
        <f>telmtr!A115</f>
        <v>22600</v>
      </c>
      <c r="G115">
        <f>telmtr!B115</f>
        <v>2</v>
      </c>
      <c r="I115" s="1">
        <f>telmtr!E115/1*'calc monthly loads'!$B$4</f>
        <v>51.538</v>
      </c>
      <c r="J115" s="1">
        <f>telmtr!F115/1*'calc monthly loads'!$B$4</f>
        <v>50.808</v>
      </c>
      <c r="K115" s="1">
        <f>telmtr!G115/1*'calc monthly loads'!$B$4</f>
        <v>49.494</v>
      </c>
      <c r="L115" s="1">
        <f>telmtr!H115/1*'calc monthly loads'!$B$4</f>
        <v>48.472</v>
      </c>
      <c r="M115" s="1">
        <f>telmtr!I115/1*'calc monthly loads'!$B$4</f>
        <v>48.764</v>
      </c>
      <c r="N115" s="1">
        <f>telmtr!J115/1*'calc monthly loads'!$B$4</f>
        <v>49.056</v>
      </c>
      <c r="O115" s="1">
        <f>telmtr!K115/1*'calc monthly loads'!$B$4</f>
        <v>48.618</v>
      </c>
      <c r="P115" s="1">
        <f>telmtr!L115/1*'calc monthly loads'!$B$4</f>
        <v>48.18</v>
      </c>
      <c r="Q115" s="1">
        <f>telmtr!M115/1*'calc monthly loads'!$B$4</f>
        <v>47.304</v>
      </c>
      <c r="R115" s="1">
        <f>telmtr!N115/1*'calc monthly loads'!$B$4</f>
        <v>46.866</v>
      </c>
      <c r="S115" s="1">
        <f>telmtr!O115/1*'calc monthly loads'!$B$4</f>
        <v>43.946</v>
      </c>
      <c r="T115" s="1">
        <f>telmtr!P115/1*'calc monthly loads'!$B$4</f>
        <v>42.34</v>
      </c>
      <c r="U115" t="s">
        <v>13</v>
      </c>
      <c r="V115" s="3">
        <v>0</v>
      </c>
      <c r="W115" t="s">
        <v>14</v>
      </c>
      <c r="X115" s="3">
        <f>SUM(I115:T115)</f>
        <v>575.3860000000001</v>
      </c>
    </row>
    <row r="116" spans="6:24" ht="12.75">
      <c r="F116">
        <f>telmtr!A116</f>
        <v>22700</v>
      </c>
      <c r="G116">
        <f>telmtr!B116</f>
        <v>1</v>
      </c>
      <c r="H116">
        <v>71</v>
      </c>
      <c r="I116" s="1">
        <f>telmtr!E116/1*'calc monthly loads'!$B$4</f>
        <v>41.318</v>
      </c>
      <c r="J116" s="1">
        <f>telmtr!F116/1*'calc monthly loads'!$B$4</f>
        <v>40.296</v>
      </c>
      <c r="K116" s="1">
        <f>telmtr!G116/1*'calc monthly loads'!$B$4</f>
        <v>40.004</v>
      </c>
      <c r="L116" s="1">
        <f>telmtr!H116/1*'calc monthly loads'!$B$4</f>
        <v>40.15</v>
      </c>
      <c r="M116" s="1">
        <f>telmtr!I116/1*'calc monthly loads'!$B$4</f>
        <v>40.734</v>
      </c>
      <c r="N116" s="1">
        <f>telmtr!J116/1*'calc monthly loads'!$B$4</f>
        <v>41.464</v>
      </c>
      <c r="O116" s="1">
        <f>telmtr!K116/1*'calc monthly loads'!$B$4</f>
        <v>42.34</v>
      </c>
      <c r="P116" s="1">
        <f>telmtr!L116/1*'calc monthly loads'!$B$4</f>
        <v>42.194</v>
      </c>
      <c r="Q116" s="1">
        <f>telmtr!M116/1*'calc monthly loads'!$B$4</f>
        <v>43.362</v>
      </c>
      <c r="R116" s="1">
        <f>telmtr!N116/1*'calc monthly loads'!$B$4</f>
        <v>43.654</v>
      </c>
      <c r="S116" s="1">
        <f>telmtr!O116/1*'calc monthly loads'!$B$4</f>
        <v>43.654</v>
      </c>
      <c r="T116" s="1">
        <f>telmtr!P116/1*'calc monthly loads'!$B$4</f>
        <v>44.53</v>
      </c>
      <c r="U116" t="s">
        <v>13</v>
      </c>
      <c r="V116" s="3">
        <v>0</v>
      </c>
      <c r="W116" t="s">
        <v>14</v>
      </c>
      <c r="X116" s="3">
        <f>SUM(I116:T116)</f>
        <v>503.70000000000005</v>
      </c>
    </row>
    <row r="117" spans="6:24" ht="12.75">
      <c r="F117">
        <f>telmtr!A117</f>
        <v>22700</v>
      </c>
      <c r="G117">
        <f>telmtr!B117</f>
        <v>2</v>
      </c>
      <c r="I117" s="1">
        <f>telmtr!E117/1*'calc monthly loads'!$B$4</f>
        <v>44.238</v>
      </c>
      <c r="J117" s="1">
        <f>telmtr!F117/1*'calc monthly loads'!$B$4</f>
        <v>45.26</v>
      </c>
      <c r="K117" s="1">
        <f>telmtr!G117/1*'calc monthly loads'!$B$4</f>
        <v>47.158</v>
      </c>
      <c r="L117" s="1">
        <f>telmtr!H117/1*'calc monthly loads'!$B$4</f>
        <v>47.45</v>
      </c>
      <c r="M117" s="1">
        <f>telmtr!I117/1*'calc monthly loads'!$B$4</f>
        <v>48.18</v>
      </c>
      <c r="N117" s="1">
        <f>telmtr!J117/1*'calc monthly loads'!$B$4</f>
        <v>48.034</v>
      </c>
      <c r="O117" s="1">
        <f>telmtr!K117/1*'calc monthly loads'!$B$4</f>
        <v>49.202</v>
      </c>
      <c r="P117" s="1">
        <f>telmtr!L117/1*'calc monthly loads'!$B$4</f>
        <v>48.472</v>
      </c>
      <c r="Q117" s="1">
        <f>telmtr!M117/1*'calc monthly loads'!$B$4</f>
        <v>47.158</v>
      </c>
      <c r="R117" s="1">
        <f>telmtr!N117/1*'calc monthly loads'!$B$4</f>
        <v>46.428</v>
      </c>
      <c r="S117" s="1">
        <f>telmtr!O117/1*'calc monthly loads'!$B$4</f>
        <v>46.428</v>
      </c>
      <c r="T117" s="1">
        <f>telmtr!P117/1*'calc monthly loads'!$B$4</f>
        <v>47.304</v>
      </c>
      <c r="U117" t="s">
        <v>13</v>
      </c>
      <c r="V117" s="3">
        <v>0</v>
      </c>
      <c r="W117" t="s">
        <v>14</v>
      </c>
      <c r="X117" s="3">
        <f>SUM(I117:T117)</f>
        <v>565.312</v>
      </c>
    </row>
    <row r="118" spans="6:25" ht="12.75">
      <c r="F118">
        <f>telmtr!A118</f>
        <v>22800</v>
      </c>
      <c r="G118">
        <f>telmtr!B118</f>
        <v>1</v>
      </c>
      <c r="H118">
        <v>11</v>
      </c>
      <c r="I118" s="1">
        <f>telmtr!E118/1*'calc monthly loads'!$B$4</f>
        <v>46.136</v>
      </c>
      <c r="J118" s="1">
        <f>telmtr!F118/1*'calc monthly loads'!$B$4</f>
        <v>45.552</v>
      </c>
      <c r="K118" s="1">
        <f>telmtr!G118/1*'calc monthly loads'!$B$4</f>
        <v>45.844</v>
      </c>
      <c r="L118" s="1">
        <f>telmtr!H118/1*'calc monthly loads'!$B$4</f>
        <v>41.464</v>
      </c>
      <c r="M118" s="1">
        <f>telmtr!I118/1*'calc monthly loads'!$B$4</f>
        <v>45.26</v>
      </c>
      <c r="N118" s="1">
        <f>telmtr!J118/1*'calc monthly loads'!$B$4</f>
        <v>51.246</v>
      </c>
      <c r="O118" s="1">
        <f>telmtr!K118/1*'calc monthly loads'!$B$4</f>
        <v>59.714</v>
      </c>
      <c r="P118" s="1">
        <f>telmtr!L118/1*'calc monthly loads'!$B$4</f>
        <v>70.372</v>
      </c>
      <c r="Q118" s="1">
        <f>telmtr!M118/1*'calc monthly loads'!$B$4</f>
        <v>76.358</v>
      </c>
      <c r="R118" s="1">
        <f>telmtr!N118/1*'calc monthly loads'!$B$4</f>
        <v>77.38</v>
      </c>
      <c r="S118" s="1">
        <f>telmtr!O118/1*'calc monthly loads'!$B$4</f>
        <v>76.942</v>
      </c>
      <c r="T118" s="1">
        <f>telmtr!P118/1*'calc monthly loads'!$B$4</f>
        <v>76.066</v>
      </c>
      <c r="U118" t="s">
        <v>13</v>
      </c>
      <c r="V118" s="3">
        <f>SUM(P118:T118)</f>
        <v>377.11800000000005</v>
      </c>
      <c r="W118" t="s">
        <v>14</v>
      </c>
      <c r="X118" s="3">
        <f>SUM(I118:O118)</f>
        <v>335.216</v>
      </c>
      <c r="Y118" t="s">
        <v>2</v>
      </c>
    </row>
    <row r="119" spans="6:28" ht="12.75">
      <c r="F119">
        <f>telmtr!A119</f>
        <v>22800</v>
      </c>
      <c r="G119">
        <f>telmtr!B119</f>
        <v>2</v>
      </c>
      <c r="I119" s="1">
        <f>telmtr!E119/1*'calc monthly loads'!$B$4</f>
        <v>77.088</v>
      </c>
      <c r="J119" s="1">
        <f>telmtr!F119/1*'calc monthly loads'!$B$4</f>
        <v>78.84</v>
      </c>
      <c r="K119" s="1">
        <f>telmtr!G119/1*'calc monthly loads'!$B$4</f>
        <v>76.066</v>
      </c>
      <c r="L119" s="1">
        <f>telmtr!H119/1*'calc monthly loads'!$B$4</f>
        <v>70.956</v>
      </c>
      <c r="M119" s="1">
        <f>telmtr!I119/1*'calc monthly loads'!$B$4</f>
        <v>66.43</v>
      </c>
      <c r="N119" s="1">
        <f>telmtr!J119/1*'calc monthly loads'!$B$4</f>
        <v>63.802</v>
      </c>
      <c r="O119" s="1">
        <f>telmtr!K119/1*'calc monthly loads'!$B$4</f>
        <v>62.342</v>
      </c>
      <c r="P119" s="1">
        <f>telmtr!L119/1*'calc monthly loads'!$B$4</f>
        <v>60.006</v>
      </c>
      <c r="Q119" s="1">
        <f>telmtr!M119/1*'calc monthly loads'!$B$4</f>
        <v>60.006</v>
      </c>
      <c r="R119" s="1">
        <f>telmtr!N119/1*'calc monthly loads'!$B$4</f>
        <v>58.4</v>
      </c>
      <c r="S119" s="1">
        <f>telmtr!O119/1*'calc monthly loads'!$B$4</f>
        <v>56.21</v>
      </c>
      <c r="T119" s="1">
        <f>telmtr!P119/1*'calc monthly loads'!$B$4</f>
        <v>53.728</v>
      </c>
      <c r="U119" t="s">
        <v>13</v>
      </c>
      <c r="V119" s="3">
        <f>SUM(I119:S119)</f>
        <v>730.146</v>
      </c>
      <c r="W119" t="s">
        <v>14</v>
      </c>
      <c r="X119" s="3">
        <f>T119</f>
        <v>53.728</v>
      </c>
      <c r="Y119" t="s">
        <v>13</v>
      </c>
      <c r="Z119" s="3">
        <f>SUM(V64:V121)</f>
        <v>22682.705999999995</v>
      </c>
      <c r="AA119" t="s">
        <v>14</v>
      </c>
      <c r="AB119" s="3">
        <f>SUM(X64:X121)</f>
        <v>19696.714</v>
      </c>
    </row>
    <row r="120" spans="6:28" ht="12.75">
      <c r="F120">
        <f>telmtr!A120</f>
        <v>22900</v>
      </c>
      <c r="G120">
        <f>telmtr!B120</f>
        <v>1</v>
      </c>
      <c r="H120">
        <v>21</v>
      </c>
      <c r="I120" s="1">
        <f>telmtr!E120/1*'calc monthly loads'!$B$4</f>
        <v>52.122</v>
      </c>
      <c r="J120" s="1">
        <f>telmtr!F120/1*'calc monthly loads'!$B$4</f>
        <v>50.516</v>
      </c>
      <c r="K120" s="1">
        <f>telmtr!G120/1*'calc monthly loads'!$B$4</f>
        <v>49.932</v>
      </c>
      <c r="L120" s="1">
        <f>telmtr!H120/1*'calc monthly loads'!$B$4</f>
        <v>49.932</v>
      </c>
      <c r="M120" s="1">
        <f>telmtr!I120/1*'calc monthly loads'!$B$4</f>
        <v>51.83</v>
      </c>
      <c r="N120" s="1">
        <f>telmtr!J120/1*'calc monthly loads'!$B$4</f>
        <v>56.648</v>
      </c>
      <c r="O120" s="1">
        <f>telmtr!K120/1*'calc monthly loads'!$B$4</f>
        <v>67.014</v>
      </c>
      <c r="P120" s="1">
        <f>telmtr!L120/1*'calc monthly loads'!$B$4</f>
        <v>75.628</v>
      </c>
      <c r="Q120" s="1">
        <f>telmtr!M120/1*'calc monthly loads'!$B$4</f>
        <v>79.424</v>
      </c>
      <c r="R120" s="1">
        <f>telmtr!N120/1*'calc monthly loads'!$B$4</f>
        <v>77.964</v>
      </c>
      <c r="S120" s="1">
        <f>telmtr!O120/1*'calc monthly loads'!$B$4</f>
        <v>80.154</v>
      </c>
      <c r="T120" s="1">
        <f>telmtr!P120/1*'calc monthly loads'!$B$4</f>
        <v>78.256</v>
      </c>
      <c r="U120" t="s">
        <v>13</v>
      </c>
      <c r="V120" s="3">
        <f>SUM(P120:T120)</f>
        <v>391.42600000000004</v>
      </c>
      <c r="W120" t="s">
        <v>14</v>
      </c>
      <c r="X120" s="3">
        <f>SUM(I120:O120)</f>
        <v>377.994</v>
      </c>
      <c r="Z120" s="3"/>
      <c r="AB120" s="3"/>
    </row>
    <row r="121" spans="6:28" ht="12.75">
      <c r="F121">
        <f>telmtr!A121</f>
        <v>22900</v>
      </c>
      <c r="G121">
        <f>telmtr!B121</f>
        <v>2</v>
      </c>
      <c r="I121" s="1">
        <f>telmtr!E121/1*'calc monthly loads'!$B$4</f>
        <v>77.088</v>
      </c>
      <c r="J121" s="1">
        <f>telmtr!F121/1*'calc monthly loads'!$B$4</f>
        <v>79.57</v>
      </c>
      <c r="K121" s="1">
        <f>telmtr!G121/1*'calc monthly loads'!$B$4</f>
        <v>77.234</v>
      </c>
      <c r="L121" s="1">
        <f>telmtr!H121/1*'calc monthly loads'!$B$4</f>
        <v>76.942</v>
      </c>
      <c r="M121" s="1">
        <f>telmtr!I121/1*'calc monthly loads'!$B$4</f>
        <v>67.598</v>
      </c>
      <c r="N121" s="1">
        <f>telmtr!J121/1*'calc monthly loads'!$B$4</f>
        <v>64.824</v>
      </c>
      <c r="O121" s="1">
        <f>telmtr!K121/1*'calc monthly loads'!$B$4</f>
        <v>64.532</v>
      </c>
      <c r="P121" s="1">
        <f>telmtr!L121/1*'calc monthly loads'!$B$4</f>
        <v>63.072</v>
      </c>
      <c r="Q121" s="1">
        <f>telmtr!M121/1*'calc monthly loads'!$B$4</f>
        <v>61.904</v>
      </c>
      <c r="R121" s="1">
        <f>telmtr!N121/1*'calc monthly loads'!$B$4</f>
        <v>60.444</v>
      </c>
      <c r="S121" s="1">
        <f>telmtr!O121/1*'calc monthly loads'!$B$4</f>
        <v>58.254</v>
      </c>
      <c r="T121" s="1">
        <f>telmtr!P121/1*'calc monthly loads'!$B$4</f>
        <v>55.188</v>
      </c>
      <c r="U121" t="s">
        <v>13</v>
      </c>
      <c r="V121" s="3">
        <f>SUM(I121:S121)</f>
        <v>751.462</v>
      </c>
      <c r="W121" t="s">
        <v>14</v>
      </c>
      <c r="X121" s="3">
        <f>T121</f>
        <v>55.188</v>
      </c>
      <c r="Z121" s="3"/>
      <c r="AB121" s="3"/>
    </row>
    <row r="122" spans="6:24" ht="12.75">
      <c r="F122">
        <f>telmtr!A122</f>
        <v>30100</v>
      </c>
      <c r="G122">
        <f>telmtr!B122</f>
        <v>1</v>
      </c>
      <c r="H122">
        <v>31</v>
      </c>
      <c r="I122" s="1">
        <f>telmtr!E122/1*'calc monthly loads'!$B$5</f>
        <v>53.874</v>
      </c>
      <c r="J122" s="1">
        <f>telmtr!F122/1*'calc monthly loads'!$B$5</f>
        <v>52.852</v>
      </c>
      <c r="K122" s="1">
        <f>telmtr!G122/1*'calc monthly loads'!$B$5</f>
        <v>52.852</v>
      </c>
      <c r="L122" s="1">
        <f>telmtr!H122/1*'calc monthly loads'!$B$5</f>
        <v>51.684</v>
      </c>
      <c r="M122" s="1">
        <f>telmtr!I122/1*'calc monthly loads'!$B$5</f>
        <v>53.144</v>
      </c>
      <c r="N122" s="1">
        <f>telmtr!J122/1*'calc monthly loads'!$B$5</f>
        <v>57.816</v>
      </c>
      <c r="O122" s="1">
        <f>telmtr!K122/1*'calc monthly loads'!$B$5</f>
        <v>66.722</v>
      </c>
      <c r="P122" s="1">
        <f>telmtr!L122/1*'calc monthly loads'!$B$5</f>
        <v>74.898</v>
      </c>
      <c r="Q122" s="1">
        <f>telmtr!M122/1*'calc monthly loads'!$B$5</f>
        <v>77.234</v>
      </c>
      <c r="R122" s="1">
        <f>telmtr!N122/1*'calc monthly loads'!$B$5</f>
        <v>77.38</v>
      </c>
      <c r="S122" s="1">
        <f>telmtr!O122/1*'calc monthly loads'!$B$5</f>
        <v>78.548</v>
      </c>
      <c r="T122" s="1">
        <f>telmtr!P122/1*'calc monthly loads'!$B$5</f>
        <v>77.088</v>
      </c>
      <c r="U122" t="s">
        <v>13</v>
      </c>
      <c r="V122" s="3">
        <f>SUM(P122:T122)</f>
        <v>385.148</v>
      </c>
      <c r="W122" t="s">
        <v>14</v>
      </c>
      <c r="X122" s="3">
        <f>SUM(I122:O122)</f>
        <v>388.94399999999996</v>
      </c>
    </row>
    <row r="123" spans="6:24" ht="12.75">
      <c r="F123">
        <f>telmtr!A123</f>
        <v>30100</v>
      </c>
      <c r="G123">
        <f>telmtr!B123</f>
        <v>2</v>
      </c>
      <c r="I123" s="1">
        <f>telmtr!E123/1*'calc monthly loads'!$B$5</f>
        <v>75.774</v>
      </c>
      <c r="J123" s="1">
        <f>telmtr!F123/1*'calc monthly loads'!$B$5</f>
        <v>78.256</v>
      </c>
      <c r="K123" s="1">
        <f>telmtr!G123/1*'calc monthly loads'!$B$5</f>
        <v>76.942</v>
      </c>
      <c r="L123" s="1">
        <f>telmtr!H123/1*'calc monthly loads'!$B$5</f>
        <v>72.124</v>
      </c>
      <c r="M123" s="1">
        <f>telmtr!I123/1*'calc monthly loads'!$B$5</f>
        <v>66.722</v>
      </c>
      <c r="N123" s="1">
        <f>telmtr!J123/1*'calc monthly loads'!$B$5</f>
        <v>67.744</v>
      </c>
      <c r="O123" s="1">
        <f>telmtr!K123/1*'calc monthly loads'!$B$5</f>
        <v>62.926</v>
      </c>
      <c r="P123" s="1">
        <f>telmtr!L123/1*'calc monthly loads'!$B$5</f>
        <v>61.32</v>
      </c>
      <c r="Q123" s="1">
        <f>telmtr!M123/1*'calc monthly loads'!$B$5</f>
        <v>61.174</v>
      </c>
      <c r="R123" s="1">
        <f>telmtr!N123/1*'calc monthly loads'!$B$5</f>
        <v>59.13</v>
      </c>
      <c r="S123" s="1">
        <f>telmtr!O123/1*'calc monthly loads'!$B$5</f>
        <v>56.794</v>
      </c>
      <c r="T123" s="1">
        <f>telmtr!P123/1*'calc monthly loads'!$B$5</f>
        <v>53.874</v>
      </c>
      <c r="U123" t="s">
        <v>13</v>
      </c>
      <c r="V123" s="3">
        <f>SUM(I123:S123)</f>
        <v>738.906</v>
      </c>
      <c r="W123" t="s">
        <v>14</v>
      </c>
      <c r="X123" s="3">
        <f>T123</f>
        <v>53.874</v>
      </c>
    </row>
    <row r="124" spans="6:24" ht="12.75">
      <c r="F124">
        <f>telmtr!A124</f>
        <v>30200</v>
      </c>
      <c r="G124">
        <f>telmtr!B124</f>
        <v>1</v>
      </c>
      <c r="H124">
        <v>41</v>
      </c>
      <c r="I124" s="1">
        <f>telmtr!E124/1*'calc monthly loads'!$B$5</f>
        <v>52.122</v>
      </c>
      <c r="J124" s="1">
        <f>telmtr!F124/1*'calc monthly loads'!$B$5</f>
        <v>50.516</v>
      </c>
      <c r="K124" s="1">
        <f>telmtr!G124/1*'calc monthly loads'!$B$5</f>
        <v>50.078</v>
      </c>
      <c r="L124" s="1">
        <f>telmtr!H124/1*'calc monthly loads'!$B$5</f>
        <v>49.786</v>
      </c>
      <c r="M124" s="1">
        <f>telmtr!I124/1*'calc monthly loads'!$B$5</f>
        <v>51.976</v>
      </c>
      <c r="N124" s="1">
        <f>telmtr!J124/1*'calc monthly loads'!$B$5</f>
        <v>56.21</v>
      </c>
      <c r="O124" s="1">
        <f>telmtr!K124/1*'calc monthly loads'!$B$5</f>
        <v>65.7</v>
      </c>
      <c r="P124" s="1">
        <f>telmtr!L124/1*'calc monthly loads'!$B$5</f>
        <v>74.46</v>
      </c>
      <c r="Q124" s="1">
        <f>telmtr!M124/1*'calc monthly loads'!$B$5</f>
        <v>78.256</v>
      </c>
      <c r="R124" s="1">
        <f>telmtr!N124/1*'calc monthly loads'!$B$5</f>
        <v>79.278</v>
      </c>
      <c r="S124" s="1">
        <f>telmtr!O124/1*'calc monthly loads'!$B$5</f>
        <v>80.738</v>
      </c>
      <c r="T124" s="1">
        <f>telmtr!P124/1*'calc monthly loads'!$B$5</f>
        <v>78.694</v>
      </c>
      <c r="U124" t="s">
        <v>13</v>
      </c>
      <c r="V124" s="3">
        <f>SUM(P124:T124)</f>
        <v>391.42600000000004</v>
      </c>
      <c r="W124" t="s">
        <v>14</v>
      </c>
      <c r="X124" s="3">
        <f>SUM(I124:O124)</f>
        <v>376.388</v>
      </c>
    </row>
    <row r="125" spans="6:24" ht="12.75">
      <c r="F125">
        <f>telmtr!A125</f>
        <v>30200</v>
      </c>
      <c r="G125">
        <f>telmtr!B125</f>
        <v>2</v>
      </c>
      <c r="I125" s="1">
        <f>telmtr!E125/1*'calc monthly loads'!$B$5</f>
        <v>77.818</v>
      </c>
      <c r="J125" s="1">
        <f>telmtr!F125/1*'calc monthly loads'!$B$5</f>
        <v>79.57</v>
      </c>
      <c r="K125" s="1">
        <f>telmtr!G125/1*'calc monthly loads'!$B$5</f>
        <v>77.088</v>
      </c>
      <c r="L125" s="1">
        <f>telmtr!H125/1*'calc monthly loads'!$B$5</f>
        <v>71.978</v>
      </c>
      <c r="M125" s="1">
        <f>telmtr!I125/1*'calc monthly loads'!$B$5</f>
        <v>66.722</v>
      </c>
      <c r="N125" s="1">
        <f>telmtr!J125/1*'calc monthly loads'!$B$5</f>
        <v>64.97</v>
      </c>
      <c r="O125" s="1">
        <f>telmtr!K125/1*'calc monthly loads'!$B$5</f>
        <v>63.51</v>
      </c>
      <c r="P125" s="1">
        <f>telmtr!L125/1*'calc monthly loads'!$B$5</f>
        <v>62.342</v>
      </c>
      <c r="Q125" s="1">
        <f>telmtr!M125/1*'calc monthly loads'!$B$5</f>
        <v>61.904</v>
      </c>
      <c r="R125" s="1">
        <f>telmtr!N125/1*'calc monthly loads'!$B$5</f>
        <v>60.298</v>
      </c>
      <c r="S125" s="1">
        <f>telmtr!O125/1*'calc monthly loads'!$B$5</f>
        <v>58.838</v>
      </c>
      <c r="T125" s="1">
        <f>telmtr!P125/1*'calc monthly loads'!$B$5</f>
        <v>55.48</v>
      </c>
      <c r="U125" t="s">
        <v>13</v>
      </c>
      <c r="V125" s="3">
        <f>SUM(I125:S125)</f>
        <v>745.0379999999999</v>
      </c>
      <c r="W125" t="s">
        <v>14</v>
      </c>
      <c r="X125" s="3">
        <f>T125</f>
        <v>55.48</v>
      </c>
    </row>
    <row r="126" spans="6:24" ht="12.75">
      <c r="F126">
        <f>telmtr!A126</f>
        <v>30300</v>
      </c>
      <c r="G126">
        <f>telmtr!B126</f>
        <v>1</v>
      </c>
      <c r="H126">
        <v>51</v>
      </c>
      <c r="I126" s="1">
        <f>telmtr!E126/1*'calc monthly loads'!$B$5</f>
        <v>52.998</v>
      </c>
      <c r="J126" s="1">
        <f>telmtr!F126/1*'calc monthly loads'!$B$5</f>
        <v>52.122</v>
      </c>
      <c r="K126" s="1">
        <f>telmtr!G126/1*'calc monthly loads'!$B$5</f>
        <v>51.538</v>
      </c>
      <c r="L126" s="1">
        <f>telmtr!H126/1*'calc monthly loads'!$B$5</f>
        <v>51.246</v>
      </c>
      <c r="M126" s="1">
        <f>telmtr!I126/1*'calc monthly loads'!$B$5</f>
        <v>53.436</v>
      </c>
      <c r="N126" s="1">
        <f>telmtr!J126/1*'calc monthly loads'!$B$5</f>
        <v>57.086</v>
      </c>
      <c r="O126" s="1">
        <f>telmtr!K126/1*'calc monthly loads'!$B$5</f>
        <v>65.7</v>
      </c>
      <c r="P126" s="1">
        <f>telmtr!L126/1*'calc monthly loads'!$B$5</f>
        <v>73.876</v>
      </c>
      <c r="Q126" s="1">
        <f>telmtr!M126/1*'calc monthly loads'!$B$5</f>
        <v>76.796</v>
      </c>
      <c r="R126" s="1">
        <f>telmtr!N126/1*'calc monthly loads'!$B$5</f>
        <v>76.65</v>
      </c>
      <c r="S126" s="1">
        <f>telmtr!O126/1*'calc monthly loads'!$B$5</f>
        <v>76.796</v>
      </c>
      <c r="T126" s="1">
        <f>telmtr!P126/1*'calc monthly loads'!$B$5</f>
        <v>72.416</v>
      </c>
      <c r="U126" t="s">
        <v>13</v>
      </c>
      <c r="V126" s="3">
        <f>SUM(P126:T126)</f>
        <v>376.53400000000005</v>
      </c>
      <c r="W126" t="s">
        <v>14</v>
      </c>
      <c r="X126" s="3">
        <f>SUM(I126:O126)</f>
        <v>384.12600000000003</v>
      </c>
    </row>
    <row r="127" spans="6:24" ht="12.75">
      <c r="F127">
        <f>telmtr!A127</f>
        <v>30300</v>
      </c>
      <c r="G127">
        <f>telmtr!B127</f>
        <v>2</v>
      </c>
      <c r="I127" s="1">
        <f>telmtr!E127/1*'calc monthly loads'!$B$5</f>
        <v>71.832</v>
      </c>
      <c r="J127" s="1">
        <f>telmtr!F127/1*'calc monthly loads'!$B$5</f>
        <v>71.978</v>
      </c>
      <c r="K127" s="1">
        <f>telmtr!G127/1*'calc monthly loads'!$B$5</f>
        <v>69.642</v>
      </c>
      <c r="L127" s="1">
        <f>telmtr!H127/1*'calc monthly loads'!$B$5</f>
        <v>64.824</v>
      </c>
      <c r="M127" s="1">
        <f>telmtr!I127/1*'calc monthly loads'!$B$5</f>
        <v>59.86</v>
      </c>
      <c r="N127" s="1">
        <f>telmtr!J127/1*'calc monthly loads'!$B$5</f>
        <v>58.838</v>
      </c>
      <c r="O127" s="1">
        <f>telmtr!K127/1*'calc monthly loads'!$B$5</f>
        <v>57.378</v>
      </c>
      <c r="P127" s="1">
        <f>telmtr!L127/1*'calc monthly loads'!$B$5</f>
        <v>55.918</v>
      </c>
      <c r="Q127" s="1">
        <f>telmtr!M127/1*'calc monthly loads'!$B$5</f>
        <v>55.042</v>
      </c>
      <c r="R127" s="1">
        <f>telmtr!N127/1*'calc monthly loads'!$B$5</f>
        <v>53.582</v>
      </c>
      <c r="S127" s="1">
        <f>telmtr!O127/1*'calc monthly loads'!$B$5</f>
        <v>50.954</v>
      </c>
      <c r="T127" s="1">
        <f>telmtr!P127/1*'calc monthly loads'!$B$5</f>
        <v>47.888</v>
      </c>
      <c r="U127" t="s">
        <v>13</v>
      </c>
      <c r="V127" s="3">
        <f>SUM(I127:S127)</f>
        <v>669.848</v>
      </c>
      <c r="W127" t="s">
        <v>14</v>
      </c>
      <c r="X127" s="3">
        <f>T127</f>
        <v>47.888</v>
      </c>
    </row>
    <row r="128" spans="6:24" ht="12.75">
      <c r="F128">
        <f>telmtr!A128</f>
        <v>30400</v>
      </c>
      <c r="G128">
        <f>telmtr!B128</f>
        <v>1</v>
      </c>
      <c r="H128">
        <v>61</v>
      </c>
      <c r="I128" s="1">
        <f>telmtr!E128/1*'calc monthly loads'!$B$5</f>
        <v>45.844</v>
      </c>
      <c r="J128" s="1">
        <f>telmtr!F128/1*'calc monthly loads'!$B$5</f>
        <v>45.26</v>
      </c>
      <c r="K128" s="1">
        <f>telmtr!G128/1*'calc monthly loads'!$B$5</f>
        <v>44.822</v>
      </c>
      <c r="L128" s="1">
        <f>telmtr!H128/1*'calc monthly loads'!$B$5</f>
        <v>45.406</v>
      </c>
      <c r="M128" s="1">
        <f>telmtr!I128/1*'calc monthly loads'!$B$5</f>
        <v>47.012</v>
      </c>
      <c r="N128" s="1">
        <f>telmtr!J128/1*'calc monthly loads'!$B$5</f>
        <v>49.348</v>
      </c>
      <c r="O128" s="1">
        <f>telmtr!K128/1*'calc monthly loads'!$B$5</f>
        <v>50.954</v>
      </c>
      <c r="P128" s="1">
        <f>telmtr!L128/1*'calc monthly loads'!$B$5</f>
        <v>51.976</v>
      </c>
      <c r="Q128" s="1">
        <f>telmtr!M128/1*'calc monthly loads'!$B$5</f>
        <v>53.29</v>
      </c>
      <c r="R128" s="1">
        <f>telmtr!N128/1*'calc monthly loads'!$B$5</f>
        <v>53.582</v>
      </c>
      <c r="S128" s="1">
        <f>telmtr!O128/1*'calc monthly loads'!$B$5</f>
        <v>52.414</v>
      </c>
      <c r="T128" s="1">
        <f>telmtr!P128/1*'calc monthly loads'!$B$5</f>
        <v>50.078</v>
      </c>
      <c r="U128" t="s">
        <v>13</v>
      </c>
      <c r="V128" s="3">
        <v>0</v>
      </c>
      <c r="W128" t="s">
        <v>14</v>
      </c>
      <c r="X128" s="3">
        <f>SUM(I128:T128)</f>
        <v>589.986</v>
      </c>
    </row>
    <row r="129" spans="6:24" ht="12.75">
      <c r="F129">
        <f>telmtr!A129</f>
        <v>30400</v>
      </c>
      <c r="G129">
        <f>telmtr!B129</f>
        <v>2</v>
      </c>
      <c r="I129" s="1">
        <f>telmtr!E129/1*'calc monthly loads'!$B$5</f>
        <v>49.202</v>
      </c>
      <c r="J129" s="1">
        <f>telmtr!F129/1*'calc monthly loads'!$B$5</f>
        <v>49.056</v>
      </c>
      <c r="K129" s="1">
        <f>telmtr!G129/1*'calc monthly loads'!$B$5</f>
        <v>47.888</v>
      </c>
      <c r="L129" s="1">
        <f>telmtr!H129/1*'calc monthly loads'!$B$5</f>
        <v>47.012</v>
      </c>
      <c r="M129" s="1">
        <f>telmtr!I129/1*'calc monthly loads'!$B$5</f>
        <v>46.136</v>
      </c>
      <c r="N129" s="1">
        <f>telmtr!J129/1*'calc monthly loads'!$B$5</f>
        <v>46.136</v>
      </c>
      <c r="O129" s="1">
        <f>telmtr!K129/1*'calc monthly loads'!$B$5</f>
        <v>46.866</v>
      </c>
      <c r="P129" s="1">
        <f>telmtr!L129/1*'calc monthly loads'!$B$5</f>
        <v>45.844</v>
      </c>
      <c r="Q129" s="1">
        <f>telmtr!M129/1*'calc monthly loads'!$B$5</f>
        <v>44.822</v>
      </c>
      <c r="R129" s="1">
        <f>telmtr!N129/1*'calc monthly loads'!$B$5</f>
        <v>44.238</v>
      </c>
      <c r="S129" s="1">
        <f>telmtr!O129/1*'calc monthly loads'!$B$5</f>
        <v>43.07</v>
      </c>
      <c r="T129" s="1">
        <f>telmtr!P129/1*'calc monthly loads'!$B$5</f>
        <v>41.318</v>
      </c>
      <c r="U129" t="s">
        <v>13</v>
      </c>
      <c r="V129" s="3">
        <v>0</v>
      </c>
      <c r="W129" t="s">
        <v>14</v>
      </c>
      <c r="X129" s="3">
        <f>SUM(I129:T129)</f>
        <v>551.588</v>
      </c>
    </row>
    <row r="130" spans="6:24" ht="12.75">
      <c r="F130">
        <f>telmtr!A130</f>
        <v>30500</v>
      </c>
      <c r="G130">
        <f>telmtr!B130</f>
        <v>1</v>
      </c>
      <c r="H130">
        <v>71</v>
      </c>
      <c r="I130" s="1">
        <f>telmtr!E130/1*'calc monthly loads'!$B$5</f>
        <v>39.858</v>
      </c>
      <c r="J130" s="1">
        <f>telmtr!F130/1*'calc monthly loads'!$B$5</f>
        <v>39.128</v>
      </c>
      <c r="K130" s="1">
        <f>telmtr!G130/1*'calc monthly loads'!$B$5</f>
        <v>38.982</v>
      </c>
      <c r="L130" s="1">
        <f>telmtr!H130/1*'calc monthly loads'!$B$5</f>
        <v>39.128</v>
      </c>
      <c r="M130" s="1">
        <f>telmtr!I130/1*'calc monthly loads'!$B$5</f>
        <v>39.566</v>
      </c>
      <c r="N130" s="1">
        <f>telmtr!J130/1*'calc monthly loads'!$B$5</f>
        <v>40.442</v>
      </c>
      <c r="O130" s="1">
        <f>telmtr!K130/1*'calc monthly loads'!$B$5</f>
        <v>40.588</v>
      </c>
      <c r="P130" s="1">
        <f>telmtr!L130/1*'calc monthly loads'!$B$5</f>
        <v>40.588</v>
      </c>
      <c r="Q130" s="1">
        <f>telmtr!M130/1*'calc monthly loads'!$B$5</f>
        <v>41.756</v>
      </c>
      <c r="R130" s="1">
        <f>telmtr!N130/1*'calc monthly loads'!$B$5</f>
        <v>42.194</v>
      </c>
      <c r="S130" s="1">
        <f>telmtr!O130/1*'calc monthly loads'!$B$5</f>
        <v>43.216</v>
      </c>
      <c r="T130" s="1">
        <f>telmtr!P130/1*'calc monthly loads'!$B$5</f>
        <v>43.216</v>
      </c>
      <c r="U130" t="s">
        <v>13</v>
      </c>
      <c r="V130" s="3">
        <v>0</v>
      </c>
      <c r="W130" t="s">
        <v>14</v>
      </c>
      <c r="X130" s="3">
        <f>SUM(I130:T130)</f>
        <v>488.6620000000001</v>
      </c>
    </row>
    <row r="131" spans="6:24" ht="12.75">
      <c r="F131">
        <f>telmtr!A131</f>
        <v>30500</v>
      </c>
      <c r="G131">
        <f>telmtr!B131</f>
        <v>2</v>
      </c>
      <c r="I131" s="1">
        <f>telmtr!E131/1*'calc monthly loads'!$B$5</f>
        <v>42.924</v>
      </c>
      <c r="J131" s="1">
        <f>telmtr!F131/1*'calc monthly loads'!$B$5</f>
        <v>43.216</v>
      </c>
      <c r="K131" s="1">
        <f>telmtr!G131/1*'calc monthly loads'!$B$5</f>
        <v>43.216</v>
      </c>
      <c r="L131" s="1">
        <f>telmtr!H131/1*'calc monthly loads'!$B$5</f>
        <v>43.07</v>
      </c>
      <c r="M131" s="1">
        <f>telmtr!I131/1*'calc monthly loads'!$B$5</f>
        <v>42.924</v>
      </c>
      <c r="N131" s="1">
        <f>telmtr!J131/1*'calc monthly loads'!$B$5</f>
        <v>43.362</v>
      </c>
      <c r="O131" s="1">
        <f>telmtr!K131/1*'calc monthly loads'!$B$5</f>
        <v>44.968</v>
      </c>
      <c r="P131" s="1">
        <f>telmtr!L131/1*'calc monthly loads'!$B$5</f>
        <v>44.092</v>
      </c>
      <c r="Q131" s="1">
        <f>telmtr!M131/1*'calc monthly loads'!$B$5</f>
        <v>42.632</v>
      </c>
      <c r="R131" s="1">
        <f>telmtr!N131/1*'calc monthly loads'!$B$5</f>
        <v>41.756</v>
      </c>
      <c r="S131" s="1">
        <f>telmtr!O131/1*'calc monthly loads'!$B$5</f>
        <v>41.172</v>
      </c>
      <c r="T131" s="1">
        <f>telmtr!P131/1*'calc monthly loads'!$B$5</f>
        <v>41.61</v>
      </c>
      <c r="U131" t="s">
        <v>13</v>
      </c>
      <c r="V131" s="3">
        <v>0</v>
      </c>
      <c r="W131" t="s">
        <v>14</v>
      </c>
      <c r="X131" s="3">
        <f>SUM(I131:T131)</f>
        <v>514.942</v>
      </c>
    </row>
    <row r="132" spans="6:24" ht="12.75">
      <c r="F132">
        <f>telmtr!A132</f>
        <v>30600</v>
      </c>
      <c r="G132">
        <f>telmtr!B132</f>
        <v>1</v>
      </c>
      <c r="H132">
        <v>11</v>
      </c>
      <c r="I132" s="1">
        <f>telmtr!E132/1*'calc monthly loads'!$B$5</f>
        <v>42.34</v>
      </c>
      <c r="J132" s="1">
        <f>telmtr!F132/1*'calc monthly loads'!$B$5</f>
        <v>42.048</v>
      </c>
      <c r="K132" s="1">
        <f>telmtr!G132/1*'calc monthly loads'!$B$5</f>
        <v>42.632</v>
      </c>
      <c r="L132" s="1">
        <f>telmtr!H132/1*'calc monthly loads'!$B$5</f>
        <v>42.632</v>
      </c>
      <c r="M132" s="1">
        <f>telmtr!I132/1*'calc monthly loads'!$B$5</f>
        <v>44.822</v>
      </c>
      <c r="N132" s="1">
        <f>telmtr!J132/1*'calc monthly loads'!$B$5</f>
        <v>49.786</v>
      </c>
      <c r="O132" s="1">
        <f>telmtr!K132/1*'calc monthly loads'!$B$5</f>
        <v>57.962</v>
      </c>
      <c r="P132" s="1">
        <f>telmtr!L132/1*'calc monthly loads'!$B$5</f>
        <v>67.306</v>
      </c>
      <c r="Q132" s="1">
        <f>telmtr!M132/1*'calc monthly loads'!$B$5</f>
        <v>70.664</v>
      </c>
      <c r="R132" s="1">
        <f>telmtr!N132/1*'calc monthly loads'!$B$5</f>
        <v>69.934</v>
      </c>
      <c r="S132" s="1">
        <f>telmtr!O132/1*'calc monthly loads'!$B$5</f>
        <v>72.416</v>
      </c>
      <c r="T132" s="1">
        <f>telmtr!P132/1*'calc monthly loads'!$B$5</f>
        <v>69.642</v>
      </c>
      <c r="U132" t="s">
        <v>13</v>
      </c>
      <c r="V132" s="3">
        <f>SUM(P132:T132)</f>
        <v>349.962</v>
      </c>
      <c r="W132" t="s">
        <v>14</v>
      </c>
      <c r="X132" s="3">
        <f>SUM(I132:O132)</f>
        <v>322.222</v>
      </c>
    </row>
    <row r="133" spans="6:24" ht="12.75">
      <c r="F133">
        <f>telmtr!A133</f>
        <v>30600</v>
      </c>
      <c r="G133">
        <f>telmtr!B133</f>
        <v>2</v>
      </c>
      <c r="I133" s="1">
        <f>telmtr!E133/1*'calc monthly loads'!$B$5</f>
        <v>67.89</v>
      </c>
      <c r="J133" s="1">
        <f>telmtr!F133/1*'calc monthly loads'!$B$5</f>
        <v>71.686</v>
      </c>
      <c r="K133" s="1">
        <f>telmtr!G133/1*'calc monthly loads'!$B$5</f>
        <v>69.35</v>
      </c>
      <c r="L133" s="1">
        <f>telmtr!H133/1*'calc monthly loads'!$B$5</f>
        <v>65.262</v>
      </c>
      <c r="M133" s="1">
        <f>telmtr!I133/1*'calc monthly loads'!$B$5</f>
        <v>60.736</v>
      </c>
      <c r="N133" s="1">
        <f>telmtr!J133/1*'calc monthly loads'!$B$5</f>
        <v>57.67</v>
      </c>
      <c r="O133" s="1">
        <f>telmtr!K133/1*'calc monthly loads'!$B$5</f>
        <v>57.524</v>
      </c>
      <c r="P133" s="1">
        <f>telmtr!L133/1*'calc monthly loads'!$B$5</f>
        <v>56.21</v>
      </c>
      <c r="Q133" s="1">
        <f>telmtr!M133/1*'calc monthly loads'!$B$5</f>
        <v>56.064</v>
      </c>
      <c r="R133" s="1">
        <f>telmtr!N133/1*'calc monthly loads'!$B$5</f>
        <v>55.042</v>
      </c>
      <c r="S133" s="1">
        <f>telmtr!O133/1*'calc monthly loads'!$B$5</f>
        <v>54.166</v>
      </c>
      <c r="T133" s="1">
        <f>telmtr!P133/1*'calc monthly loads'!$B$5</f>
        <v>53.144</v>
      </c>
      <c r="U133" t="s">
        <v>13</v>
      </c>
      <c r="V133" s="3">
        <f>SUM(I133:S133)</f>
        <v>671.5999999999999</v>
      </c>
      <c r="W133" t="s">
        <v>14</v>
      </c>
      <c r="X133" s="3">
        <f>T133</f>
        <v>53.144</v>
      </c>
    </row>
    <row r="134" spans="6:24" ht="12.75">
      <c r="F134">
        <f>telmtr!A134</f>
        <v>30700</v>
      </c>
      <c r="G134">
        <f>telmtr!B134</f>
        <v>1</v>
      </c>
      <c r="H134">
        <v>21</v>
      </c>
      <c r="I134" s="1">
        <f>telmtr!E134/1*'calc monthly loads'!$B$5</f>
        <v>52.56</v>
      </c>
      <c r="J134" s="1">
        <f>telmtr!F134/1*'calc monthly loads'!$B$5</f>
        <v>51.538</v>
      </c>
      <c r="K134" s="1">
        <f>telmtr!G134/1*'calc monthly loads'!$B$5</f>
        <v>49.202</v>
      </c>
      <c r="L134" s="1">
        <f>telmtr!H134/1*'calc monthly loads'!$B$5</f>
        <v>53.436</v>
      </c>
      <c r="M134" s="1">
        <f>telmtr!I134/1*'calc monthly loads'!$B$5</f>
        <v>55.042</v>
      </c>
      <c r="N134" s="1">
        <f>telmtr!J134/1*'calc monthly loads'!$B$5</f>
        <v>60.298</v>
      </c>
      <c r="O134" s="1">
        <f>telmtr!K134/1*'calc monthly loads'!$B$5</f>
        <v>69.35</v>
      </c>
      <c r="P134" s="1">
        <f>telmtr!L134/1*'calc monthly loads'!$B$5</f>
        <v>78.548</v>
      </c>
      <c r="Q134" s="1">
        <f>telmtr!M134/1*'calc monthly loads'!$B$5</f>
        <v>81.906</v>
      </c>
      <c r="R134" s="1">
        <f>telmtr!N134/1*'calc monthly loads'!$B$5</f>
        <v>80.884</v>
      </c>
      <c r="S134" s="1">
        <f>telmtr!O134/1*'calc monthly loads'!$B$5</f>
        <v>82.198</v>
      </c>
      <c r="T134" s="1">
        <f>telmtr!P134/1*'calc monthly loads'!$B$5</f>
        <v>80.3</v>
      </c>
      <c r="U134" t="s">
        <v>13</v>
      </c>
      <c r="V134" s="3">
        <f>SUM(P134:T134)</f>
        <v>403.836</v>
      </c>
      <c r="W134" t="s">
        <v>14</v>
      </c>
      <c r="X134" s="3">
        <f>SUM(I134:O134)</f>
        <v>391.42600000000004</v>
      </c>
    </row>
    <row r="135" spans="6:24" ht="12.75">
      <c r="F135">
        <f>telmtr!A135</f>
        <v>30700</v>
      </c>
      <c r="G135">
        <f>telmtr!B135</f>
        <v>2</v>
      </c>
      <c r="I135" s="1">
        <f>telmtr!E135/1*'calc monthly loads'!$B$5</f>
        <v>78.402</v>
      </c>
      <c r="J135" s="1">
        <f>telmtr!F135/1*'calc monthly loads'!$B$5</f>
        <v>79.57</v>
      </c>
      <c r="K135" s="1">
        <f>telmtr!G135/1*'calc monthly loads'!$B$5</f>
        <v>77.964</v>
      </c>
      <c r="L135" s="1">
        <f>telmtr!H135/1*'calc monthly loads'!$B$5</f>
        <v>73.876</v>
      </c>
      <c r="M135" s="1">
        <f>telmtr!I135/1*'calc monthly loads'!$B$5</f>
        <v>68.62</v>
      </c>
      <c r="N135" s="1">
        <f>telmtr!J135/1*'calc monthly loads'!$B$5</f>
        <v>65.846</v>
      </c>
      <c r="O135" s="1">
        <f>telmtr!K135/1*'calc monthly loads'!$B$5</f>
        <v>64.386</v>
      </c>
      <c r="P135" s="1">
        <f>telmtr!L135/1*'calc monthly loads'!$B$5</f>
        <v>61.758</v>
      </c>
      <c r="Q135" s="1">
        <f>telmtr!M135/1*'calc monthly loads'!$B$5</f>
        <v>62.05</v>
      </c>
      <c r="R135" s="1">
        <f>telmtr!N135/1*'calc monthly loads'!$B$5</f>
        <v>59.714</v>
      </c>
      <c r="S135" s="1">
        <f>telmtr!O135/1*'calc monthly loads'!$B$5</f>
        <v>57.962</v>
      </c>
      <c r="T135" s="1">
        <f>telmtr!P135/1*'calc monthly loads'!$B$5</f>
        <v>55.334</v>
      </c>
      <c r="U135" t="s">
        <v>13</v>
      </c>
      <c r="V135" s="3">
        <f>SUM(I135:S135)</f>
        <v>750.1479999999999</v>
      </c>
      <c r="W135" t="s">
        <v>14</v>
      </c>
      <c r="X135" s="3">
        <f>T135</f>
        <v>55.334</v>
      </c>
    </row>
    <row r="136" spans="6:24" ht="12.75">
      <c r="F136">
        <f>telmtr!A136</f>
        <v>30800</v>
      </c>
      <c r="G136">
        <f>telmtr!B136</f>
        <v>1</v>
      </c>
      <c r="H136">
        <v>31</v>
      </c>
      <c r="I136" s="1">
        <f>telmtr!E136/1*'calc monthly loads'!$B$5</f>
        <v>54.166</v>
      </c>
      <c r="J136" s="1">
        <f>telmtr!F136/1*'calc monthly loads'!$B$5</f>
        <v>53.144</v>
      </c>
      <c r="K136" s="1">
        <f>telmtr!G136/1*'calc monthly loads'!$B$5</f>
        <v>52.56</v>
      </c>
      <c r="L136" s="1">
        <f>telmtr!H136/1*'calc monthly loads'!$B$5</f>
        <v>52.414</v>
      </c>
      <c r="M136" s="1">
        <f>telmtr!I136/1*'calc monthly loads'!$B$5</f>
        <v>54.312</v>
      </c>
      <c r="N136" s="1">
        <f>telmtr!J136/1*'calc monthly loads'!$B$5</f>
        <v>58.4</v>
      </c>
      <c r="O136" s="1">
        <f>telmtr!K136/1*'calc monthly loads'!$B$5</f>
        <v>68.182</v>
      </c>
      <c r="P136" s="1">
        <f>telmtr!L136/1*'calc monthly loads'!$B$5</f>
        <v>76.65</v>
      </c>
      <c r="Q136" s="1">
        <f>telmtr!M136/1*'calc monthly loads'!$B$5</f>
        <v>79.57</v>
      </c>
      <c r="R136" s="1">
        <f>telmtr!N136/1*'calc monthly loads'!$B$5</f>
        <v>78.986</v>
      </c>
      <c r="S136" s="1">
        <f>telmtr!O136/1*'calc monthly loads'!$B$5</f>
        <v>80.446</v>
      </c>
      <c r="T136" s="1">
        <f>telmtr!P136/1*'calc monthly loads'!$B$5</f>
        <v>78.548</v>
      </c>
      <c r="U136" t="s">
        <v>13</v>
      </c>
      <c r="V136" s="3">
        <f>SUM(P136:T136)</f>
        <v>394.20000000000005</v>
      </c>
      <c r="W136" t="s">
        <v>14</v>
      </c>
      <c r="X136" s="3">
        <f>SUM(I136:O136)</f>
        <v>393.178</v>
      </c>
    </row>
    <row r="137" spans="6:24" ht="12.75">
      <c r="F137">
        <f>telmtr!A137</f>
        <v>30800</v>
      </c>
      <c r="G137">
        <f>telmtr!B137</f>
        <v>2</v>
      </c>
      <c r="I137" s="1">
        <f>telmtr!E137/1*'calc monthly loads'!$B$5</f>
        <v>78.256</v>
      </c>
      <c r="J137" s="1">
        <f>telmtr!F137/1*'calc monthly loads'!$B$5</f>
        <v>79.862</v>
      </c>
      <c r="K137" s="1">
        <f>telmtr!G137/1*'calc monthly loads'!$B$5</f>
        <v>77.526</v>
      </c>
      <c r="L137" s="1">
        <f>telmtr!H137/1*'calc monthly loads'!$B$5</f>
        <v>72.854</v>
      </c>
      <c r="M137" s="1">
        <f>telmtr!I137/1*'calc monthly loads'!$B$5</f>
        <v>67.16</v>
      </c>
      <c r="N137" s="1">
        <f>telmtr!J137/1*'calc monthly loads'!$B$5</f>
        <v>62.488</v>
      </c>
      <c r="O137" s="1">
        <f>telmtr!K137/1*'calc monthly loads'!$B$5</f>
        <v>62.488</v>
      </c>
      <c r="P137" s="1">
        <f>telmtr!L137/1*'calc monthly loads'!$B$5</f>
        <v>61.904</v>
      </c>
      <c r="Q137" s="1">
        <f>telmtr!M137/1*'calc monthly loads'!$B$5</f>
        <v>61.612</v>
      </c>
      <c r="R137" s="1">
        <f>telmtr!N137/1*'calc monthly loads'!$B$5</f>
        <v>60.444</v>
      </c>
      <c r="S137" s="1">
        <f>telmtr!O137/1*'calc monthly loads'!$B$5</f>
        <v>57.67</v>
      </c>
      <c r="T137" s="1">
        <f>telmtr!P137/1*'calc monthly loads'!$B$5</f>
        <v>55.188</v>
      </c>
      <c r="U137" t="s">
        <v>13</v>
      </c>
      <c r="V137" s="3">
        <f>SUM(I137:S137)</f>
        <v>742.2639999999999</v>
      </c>
      <c r="W137" t="s">
        <v>14</v>
      </c>
      <c r="X137" s="3">
        <f>T137</f>
        <v>55.188</v>
      </c>
    </row>
    <row r="138" spans="6:24" ht="12.75">
      <c r="F138">
        <f>telmtr!A138</f>
        <v>30900</v>
      </c>
      <c r="G138">
        <f>telmtr!B138</f>
        <v>1</v>
      </c>
      <c r="H138">
        <v>41</v>
      </c>
      <c r="I138" s="1">
        <f>telmtr!E138/1*'calc monthly loads'!$B$5</f>
        <v>51.246</v>
      </c>
      <c r="J138" s="1">
        <f>telmtr!F138/1*'calc monthly loads'!$B$5</f>
        <v>50.37</v>
      </c>
      <c r="K138" s="1">
        <f>telmtr!G138/1*'calc monthly loads'!$B$5</f>
        <v>51.246</v>
      </c>
      <c r="L138" s="1">
        <f>telmtr!H138/1*'calc monthly loads'!$B$5</f>
        <v>51.976</v>
      </c>
      <c r="M138" s="1">
        <f>telmtr!I138/1*'calc monthly loads'!$B$5</f>
        <v>53.436</v>
      </c>
      <c r="N138" s="1">
        <f>telmtr!J138/1*'calc monthly loads'!$B$5</f>
        <v>58.546</v>
      </c>
      <c r="O138" s="1">
        <f>telmtr!K138/1*'calc monthly loads'!$B$5</f>
        <v>67.744</v>
      </c>
      <c r="P138" s="1">
        <f>telmtr!L138/1*'calc monthly loads'!$B$5</f>
        <v>76.942</v>
      </c>
      <c r="Q138" s="1">
        <f>telmtr!M138/1*'calc monthly loads'!$B$5</f>
        <v>79.424</v>
      </c>
      <c r="R138" s="1">
        <f>telmtr!N138/1*'calc monthly loads'!$B$5</f>
        <v>78.548</v>
      </c>
      <c r="S138" s="1">
        <f>telmtr!O138/1*'calc monthly loads'!$B$5</f>
        <v>79.862</v>
      </c>
      <c r="T138" s="1">
        <f>telmtr!P138/1*'calc monthly loads'!$B$5</f>
        <v>77.672</v>
      </c>
      <c r="U138" t="s">
        <v>13</v>
      </c>
      <c r="V138" s="3">
        <f>SUM(P138:T138)</f>
        <v>392.448</v>
      </c>
      <c r="W138" t="s">
        <v>14</v>
      </c>
      <c r="X138" s="3">
        <f>SUM(I138:O138)</f>
        <v>384.56399999999996</v>
      </c>
    </row>
    <row r="139" spans="6:24" ht="12.75">
      <c r="F139">
        <f>telmtr!A139</f>
        <v>30900</v>
      </c>
      <c r="G139">
        <f>telmtr!B139</f>
        <v>2</v>
      </c>
      <c r="I139" s="1">
        <f>telmtr!E139/1*'calc monthly loads'!$B$5</f>
        <v>76.504</v>
      </c>
      <c r="J139" s="1">
        <f>telmtr!F139/1*'calc monthly loads'!$B$5</f>
        <v>77.088</v>
      </c>
      <c r="K139" s="1">
        <f>telmtr!G139/1*'calc monthly loads'!$B$5</f>
        <v>75.044</v>
      </c>
      <c r="L139" s="1">
        <f>telmtr!H139/1*'calc monthly loads'!$B$5</f>
        <v>69.934</v>
      </c>
      <c r="M139" s="1">
        <f>telmtr!I139/1*'calc monthly loads'!$B$5</f>
        <v>65.408</v>
      </c>
      <c r="N139" s="1">
        <f>telmtr!J139/1*'calc monthly loads'!$B$5</f>
        <v>61.904</v>
      </c>
      <c r="O139" s="1">
        <f>telmtr!K139/1*'calc monthly loads'!$B$5</f>
        <v>60.736</v>
      </c>
      <c r="P139" s="1">
        <f>telmtr!L139/1*'calc monthly loads'!$B$5</f>
        <v>58.838</v>
      </c>
      <c r="Q139" s="1">
        <f>telmtr!M139/1*'calc monthly loads'!$B$5</f>
        <v>58.254</v>
      </c>
      <c r="R139" s="1">
        <f>telmtr!N139/1*'calc monthly loads'!$B$5</f>
        <v>57.086</v>
      </c>
      <c r="S139" s="1">
        <f>telmtr!O139/1*'calc monthly loads'!$B$5</f>
        <v>54.75</v>
      </c>
      <c r="T139" s="1">
        <f>telmtr!P139/1*'calc monthly loads'!$B$5</f>
        <v>52.414</v>
      </c>
      <c r="U139" t="s">
        <v>13</v>
      </c>
      <c r="V139" s="3">
        <f>SUM(I139:S139)</f>
        <v>715.5459999999999</v>
      </c>
      <c r="W139" t="s">
        <v>14</v>
      </c>
      <c r="X139" s="3">
        <f>T139</f>
        <v>52.414</v>
      </c>
    </row>
    <row r="140" spans="6:24" ht="12.75">
      <c r="F140">
        <f>telmtr!A140</f>
        <v>31000</v>
      </c>
      <c r="G140">
        <f>telmtr!B140</f>
        <v>1</v>
      </c>
      <c r="H140">
        <v>51</v>
      </c>
      <c r="I140" s="1">
        <f>telmtr!E140/1*'calc monthly loads'!$B$5</f>
        <v>50.37</v>
      </c>
      <c r="J140" s="1">
        <f>telmtr!F140/1*'calc monthly loads'!$B$5</f>
        <v>48.618</v>
      </c>
      <c r="K140" s="1">
        <f>telmtr!G140/1*'calc monthly loads'!$B$5</f>
        <v>47.742</v>
      </c>
      <c r="L140" s="1">
        <f>telmtr!H140/1*'calc monthly loads'!$B$5</f>
        <v>47.742</v>
      </c>
      <c r="M140" s="1">
        <f>telmtr!I140/1*'calc monthly loads'!$B$5</f>
        <v>50.662</v>
      </c>
      <c r="N140" s="1">
        <f>telmtr!J140/1*'calc monthly loads'!$B$5</f>
        <v>54.896</v>
      </c>
      <c r="O140" s="1">
        <f>telmtr!K140/1*'calc monthly loads'!$B$5</f>
        <v>64.386</v>
      </c>
      <c r="P140" s="1">
        <f>telmtr!L140/1*'calc monthly loads'!$B$5</f>
        <v>72.708</v>
      </c>
      <c r="Q140" s="1">
        <f>telmtr!M140/1*'calc monthly loads'!$B$5</f>
        <v>77.088</v>
      </c>
      <c r="R140" s="1">
        <f>telmtr!N140/1*'calc monthly loads'!$B$5</f>
        <v>77.38</v>
      </c>
      <c r="S140" s="1">
        <f>telmtr!O140/1*'calc monthly loads'!$B$5</f>
        <v>78.548</v>
      </c>
      <c r="T140" s="1">
        <f>telmtr!P140/1*'calc monthly loads'!$B$5</f>
        <v>75.19</v>
      </c>
      <c r="U140" t="s">
        <v>13</v>
      </c>
      <c r="V140" s="3">
        <f>SUM(P140:T140)</f>
        <v>380.914</v>
      </c>
      <c r="W140" t="s">
        <v>14</v>
      </c>
      <c r="X140" s="3">
        <f>SUM(I140:O140)</f>
        <v>364.41599999999994</v>
      </c>
    </row>
    <row r="141" spans="6:24" ht="12.75">
      <c r="F141">
        <f>telmtr!A141</f>
        <v>31000</v>
      </c>
      <c r="G141">
        <f>telmtr!B141</f>
        <v>2</v>
      </c>
      <c r="I141" s="1">
        <f>telmtr!E141/1*'calc monthly loads'!$B$5</f>
        <v>73.584</v>
      </c>
      <c r="J141" s="1">
        <f>telmtr!F141/1*'calc monthly loads'!$B$5</f>
        <v>74.752</v>
      </c>
      <c r="K141" s="1">
        <f>telmtr!G141/1*'calc monthly loads'!$B$5</f>
        <v>71.394</v>
      </c>
      <c r="L141" s="1">
        <f>telmtr!H141/1*'calc monthly loads'!$B$5</f>
        <v>66.284</v>
      </c>
      <c r="M141" s="1">
        <f>telmtr!I141/1*'calc monthly loads'!$B$5</f>
        <v>61.466</v>
      </c>
      <c r="N141" s="1">
        <f>telmtr!J141/1*'calc monthly loads'!$B$5</f>
        <v>60.736</v>
      </c>
      <c r="O141" s="1">
        <f>telmtr!K141/1*'calc monthly loads'!$B$5</f>
        <v>60.006</v>
      </c>
      <c r="P141" s="1">
        <f>telmtr!L141/1*'calc monthly loads'!$B$5</f>
        <v>59.13</v>
      </c>
      <c r="Q141" s="1">
        <f>telmtr!M141/1*'calc monthly loads'!$B$5</f>
        <v>56.94</v>
      </c>
      <c r="R141" s="1">
        <f>telmtr!N141/1*'calc monthly loads'!$B$5</f>
        <v>52.706</v>
      </c>
      <c r="S141" s="1">
        <f>telmtr!O141/1*'calc monthly loads'!$B$5</f>
        <v>48.764</v>
      </c>
      <c r="T141" s="1">
        <f>telmtr!P141/1*'calc monthly loads'!$B$5</f>
        <v>45.26</v>
      </c>
      <c r="U141" t="s">
        <v>13</v>
      </c>
      <c r="V141" s="3">
        <f>SUM(I141:S141)</f>
        <v>685.762</v>
      </c>
      <c r="W141" t="s">
        <v>14</v>
      </c>
      <c r="X141" s="3">
        <f>T141</f>
        <v>45.26</v>
      </c>
    </row>
    <row r="142" spans="6:24" ht="12.75">
      <c r="F142">
        <f>telmtr!A142</f>
        <v>31100</v>
      </c>
      <c r="G142">
        <f>telmtr!B142</f>
        <v>1</v>
      </c>
      <c r="H142">
        <v>61</v>
      </c>
      <c r="I142" s="1">
        <f>telmtr!E142/1*'calc monthly loads'!$B$5</f>
        <v>42.924</v>
      </c>
      <c r="J142" s="1">
        <f>telmtr!F142/1*'calc monthly loads'!$B$5</f>
        <v>42.194</v>
      </c>
      <c r="K142" s="1">
        <f>telmtr!G142/1*'calc monthly loads'!$B$5</f>
        <v>41.902</v>
      </c>
      <c r="L142" s="1">
        <f>telmtr!H142/1*'calc monthly loads'!$B$5</f>
        <v>41.902</v>
      </c>
      <c r="M142" s="1">
        <f>telmtr!I142/1*'calc monthly loads'!$B$5</f>
        <v>42.924</v>
      </c>
      <c r="N142" s="1">
        <f>telmtr!J142/1*'calc monthly loads'!$B$5</f>
        <v>45.698</v>
      </c>
      <c r="O142" s="1">
        <f>telmtr!K142/1*'calc monthly loads'!$B$5</f>
        <v>48.034</v>
      </c>
      <c r="P142" s="1">
        <f>telmtr!L142/1*'calc monthly loads'!$B$5</f>
        <v>50.516</v>
      </c>
      <c r="Q142" s="1">
        <f>telmtr!M142/1*'calc monthly loads'!$B$5</f>
        <v>52.706</v>
      </c>
      <c r="R142" s="1">
        <f>telmtr!N142/1*'calc monthly loads'!$B$5</f>
        <v>52.414</v>
      </c>
      <c r="S142" s="1">
        <f>telmtr!O142/1*'calc monthly loads'!$B$5</f>
        <v>52.998</v>
      </c>
      <c r="T142" s="1">
        <f>telmtr!P142/1*'calc monthly loads'!$B$5</f>
        <v>51.83</v>
      </c>
      <c r="U142" t="s">
        <v>13</v>
      </c>
      <c r="V142" s="3">
        <v>0</v>
      </c>
      <c r="W142" t="s">
        <v>14</v>
      </c>
      <c r="X142" s="3">
        <f>SUM(I142:T142)</f>
        <v>566.042</v>
      </c>
    </row>
    <row r="143" spans="6:24" ht="12.75">
      <c r="F143">
        <f>telmtr!A143</f>
        <v>31100</v>
      </c>
      <c r="G143">
        <f>telmtr!B143</f>
        <v>2</v>
      </c>
      <c r="I143" s="1">
        <f>telmtr!E143/1*'calc monthly loads'!$B$5</f>
        <v>49.202</v>
      </c>
      <c r="J143" s="1">
        <f>telmtr!F143/1*'calc monthly loads'!$B$5</f>
        <v>49.056</v>
      </c>
      <c r="K143" s="1">
        <f>telmtr!G143/1*'calc monthly loads'!$B$5</f>
        <v>48.618</v>
      </c>
      <c r="L143" s="1">
        <f>telmtr!H143/1*'calc monthly loads'!$B$5</f>
        <v>48.18</v>
      </c>
      <c r="M143" s="1">
        <f>telmtr!I143/1*'calc monthly loads'!$B$5</f>
        <v>48.034</v>
      </c>
      <c r="N143" s="1">
        <f>telmtr!J143/1*'calc monthly loads'!$B$5</f>
        <v>48.18</v>
      </c>
      <c r="O143" s="1">
        <f>telmtr!K143/1*'calc monthly loads'!$B$5</f>
        <v>48.034</v>
      </c>
      <c r="P143" s="1">
        <f>telmtr!L143/1*'calc monthly loads'!$B$5</f>
        <v>47.012</v>
      </c>
      <c r="Q143" s="1">
        <f>telmtr!M143/1*'calc monthly loads'!$B$5</f>
        <v>47.012</v>
      </c>
      <c r="R143" s="1">
        <f>telmtr!N143/1*'calc monthly loads'!$B$5</f>
        <v>45.406</v>
      </c>
      <c r="S143" s="1">
        <f>telmtr!O143/1*'calc monthly loads'!$B$5</f>
        <v>48.91</v>
      </c>
      <c r="T143" s="1">
        <f>telmtr!P143/1*'calc monthly loads'!$B$5</f>
        <v>47.158</v>
      </c>
      <c r="U143" t="s">
        <v>13</v>
      </c>
      <c r="V143" s="3">
        <v>0</v>
      </c>
      <c r="W143" t="s">
        <v>14</v>
      </c>
      <c r="X143" s="3">
        <f>SUM(I143:T143)</f>
        <v>574.802</v>
      </c>
    </row>
    <row r="144" spans="6:24" ht="12.75">
      <c r="F144">
        <f>telmtr!A144</f>
        <v>31200</v>
      </c>
      <c r="G144">
        <f>telmtr!B144</f>
        <v>1</v>
      </c>
      <c r="H144">
        <v>71</v>
      </c>
      <c r="I144" s="1">
        <f>telmtr!E144/1*'calc monthly loads'!$B$5</f>
        <v>45.698</v>
      </c>
      <c r="J144" s="1">
        <f>telmtr!F144/1*'calc monthly loads'!$B$5</f>
        <v>42.924</v>
      </c>
      <c r="K144" s="1">
        <f>telmtr!G144/1*'calc monthly loads'!$B$5</f>
        <v>40.442</v>
      </c>
      <c r="L144" s="1">
        <f>telmtr!H144/1*'calc monthly loads'!$B$5</f>
        <v>40.296</v>
      </c>
      <c r="M144" s="1">
        <f>telmtr!I144/1*'calc monthly loads'!$B$5</f>
        <v>40.734</v>
      </c>
      <c r="N144" s="1">
        <f>telmtr!J144/1*'calc monthly loads'!$B$5</f>
        <v>41.026</v>
      </c>
      <c r="O144" s="1">
        <f>telmtr!K144/1*'calc monthly loads'!$B$5</f>
        <v>41.464</v>
      </c>
      <c r="P144" s="1">
        <f>telmtr!L144/1*'calc monthly loads'!$B$5</f>
        <v>42.486</v>
      </c>
      <c r="Q144" s="1">
        <f>telmtr!M144/1*'calc monthly loads'!$B$5</f>
        <v>44.384</v>
      </c>
      <c r="R144" s="1">
        <f>telmtr!N144/1*'calc monthly loads'!$B$5</f>
        <v>45.26</v>
      </c>
      <c r="S144" s="1">
        <f>telmtr!O144/1*'calc monthly loads'!$B$5</f>
        <v>46.282</v>
      </c>
      <c r="T144" s="1">
        <f>telmtr!P144/1*'calc monthly loads'!$B$5</f>
        <v>46.866</v>
      </c>
      <c r="U144" t="s">
        <v>13</v>
      </c>
      <c r="V144" s="3">
        <v>0</v>
      </c>
      <c r="W144" t="s">
        <v>14</v>
      </c>
      <c r="X144" s="3">
        <f>SUM(I144:T144)</f>
        <v>517.862</v>
      </c>
    </row>
    <row r="145" spans="6:24" ht="12.75">
      <c r="F145">
        <f>telmtr!A145</f>
        <v>31200</v>
      </c>
      <c r="G145">
        <f>telmtr!B145</f>
        <v>2</v>
      </c>
      <c r="I145" s="1">
        <f>telmtr!E145/1*'calc monthly loads'!$B$5</f>
        <v>45.698</v>
      </c>
      <c r="J145" s="1">
        <f>telmtr!F145/1*'calc monthly loads'!$B$5</f>
        <v>50.516</v>
      </c>
      <c r="K145" s="1">
        <f>telmtr!G145/1*'calc monthly loads'!$B$5</f>
        <v>48.034</v>
      </c>
      <c r="L145" s="1">
        <f>telmtr!H145/1*'calc monthly loads'!$B$5</f>
        <v>45.99</v>
      </c>
      <c r="M145" s="1">
        <f>telmtr!I145/1*'calc monthly loads'!$B$5</f>
        <v>45.552</v>
      </c>
      <c r="N145" s="1">
        <f>telmtr!J145/1*'calc monthly loads'!$B$5</f>
        <v>45.552</v>
      </c>
      <c r="O145" s="1">
        <f>telmtr!K145/1*'calc monthly loads'!$B$5</f>
        <v>46.72</v>
      </c>
      <c r="P145" s="1">
        <f>telmtr!L145/1*'calc monthly loads'!$B$5</f>
        <v>45.552</v>
      </c>
      <c r="Q145" s="1">
        <f>telmtr!M145/1*'calc monthly loads'!$B$5</f>
        <v>45.26</v>
      </c>
      <c r="R145" s="1">
        <f>telmtr!N145/1*'calc monthly loads'!$B$5</f>
        <v>43.8</v>
      </c>
      <c r="S145" s="1">
        <f>telmtr!O145/1*'calc monthly loads'!$B$5</f>
        <v>43.216</v>
      </c>
      <c r="T145" s="1">
        <f>telmtr!P145/1*'calc monthly loads'!$B$5</f>
        <v>43.946</v>
      </c>
      <c r="U145" t="s">
        <v>13</v>
      </c>
      <c r="V145" s="3">
        <v>0</v>
      </c>
      <c r="W145" t="s">
        <v>14</v>
      </c>
      <c r="X145" s="3">
        <f>SUM(I145:T145)</f>
        <v>549.836</v>
      </c>
    </row>
    <row r="146" spans="6:24" ht="12.75">
      <c r="F146">
        <f>telmtr!A146</f>
        <v>31300</v>
      </c>
      <c r="G146">
        <f>telmtr!B146</f>
        <v>1</v>
      </c>
      <c r="H146">
        <v>11</v>
      </c>
      <c r="I146" s="1">
        <f>telmtr!E146/1*'calc monthly loads'!$B$5</f>
        <v>44.238</v>
      </c>
      <c r="J146" s="1">
        <f>telmtr!F146/1*'calc monthly loads'!$B$5</f>
        <v>44.676</v>
      </c>
      <c r="K146" s="1">
        <f>telmtr!G146/1*'calc monthly loads'!$B$5</f>
        <v>45.406</v>
      </c>
      <c r="L146" s="1">
        <f>telmtr!H146/1*'calc monthly loads'!$B$5</f>
        <v>45.552</v>
      </c>
      <c r="M146" s="1">
        <f>telmtr!I146/1*'calc monthly loads'!$B$5</f>
        <v>48.764</v>
      </c>
      <c r="N146" s="1">
        <f>telmtr!J146/1*'calc monthly loads'!$B$5</f>
        <v>52.706</v>
      </c>
      <c r="O146" s="1">
        <f>telmtr!K146/1*'calc monthly loads'!$B$5</f>
        <v>60.298</v>
      </c>
      <c r="P146" s="1">
        <f>telmtr!L146/1*'calc monthly loads'!$B$5</f>
        <v>69.204</v>
      </c>
      <c r="Q146" s="1">
        <f>telmtr!M146/1*'calc monthly loads'!$B$5</f>
        <v>73</v>
      </c>
      <c r="R146" s="1">
        <f>telmtr!N146/1*'calc monthly loads'!$B$5</f>
        <v>73.146</v>
      </c>
      <c r="S146" s="1">
        <f>telmtr!O146/1*'calc monthly loads'!$B$5</f>
        <v>74.168</v>
      </c>
      <c r="T146" s="1">
        <f>telmtr!P146/1*'calc monthly loads'!$B$5</f>
        <v>72.27</v>
      </c>
      <c r="U146" t="s">
        <v>13</v>
      </c>
      <c r="V146" s="3">
        <f>SUM(P146:T146)</f>
        <v>361.788</v>
      </c>
      <c r="W146" t="s">
        <v>14</v>
      </c>
      <c r="X146" s="3">
        <f>SUM(I146:O146)</f>
        <v>341.64</v>
      </c>
    </row>
    <row r="147" spans="6:24" ht="12.75">
      <c r="F147">
        <f>telmtr!A147</f>
        <v>31300</v>
      </c>
      <c r="G147">
        <f>telmtr!B147</f>
        <v>2</v>
      </c>
      <c r="I147" s="1">
        <f>telmtr!E147/1*'calc monthly loads'!$B$5</f>
        <v>71.54</v>
      </c>
      <c r="J147" s="1">
        <f>telmtr!F147/1*'calc monthly loads'!$B$5</f>
        <v>73.73</v>
      </c>
      <c r="K147" s="1">
        <f>telmtr!G147/1*'calc monthly loads'!$B$5</f>
        <v>72.27</v>
      </c>
      <c r="L147" s="1">
        <f>telmtr!H147/1*'calc monthly loads'!$B$5</f>
        <v>67.452</v>
      </c>
      <c r="M147" s="1">
        <f>telmtr!I147/1*'calc monthly loads'!$B$5</f>
        <v>61.758</v>
      </c>
      <c r="N147" s="1">
        <f>telmtr!J147/1*'calc monthly loads'!$B$5</f>
        <v>58.984</v>
      </c>
      <c r="O147" s="1">
        <f>telmtr!K147/1*'calc monthly loads'!$B$5</f>
        <v>59.276</v>
      </c>
      <c r="P147" s="1">
        <f>telmtr!L147/1*'calc monthly loads'!$B$5</f>
        <v>58.4</v>
      </c>
      <c r="Q147" s="1">
        <f>telmtr!M147/1*'calc monthly loads'!$B$5</f>
        <v>58.546</v>
      </c>
      <c r="R147" s="1">
        <f>telmtr!N147/1*'calc monthly loads'!$B$5</f>
        <v>57.086</v>
      </c>
      <c r="S147" s="1">
        <f>telmtr!O147/1*'calc monthly loads'!$B$5</f>
        <v>54.604</v>
      </c>
      <c r="T147" s="1">
        <f>telmtr!P147/1*'calc monthly loads'!$B$5</f>
        <v>52.122</v>
      </c>
      <c r="U147" t="s">
        <v>13</v>
      </c>
      <c r="V147" s="3">
        <f>SUM(I147:S147)</f>
        <v>693.6460000000001</v>
      </c>
      <c r="W147" t="s">
        <v>14</v>
      </c>
      <c r="X147" s="3">
        <f>T147</f>
        <v>52.122</v>
      </c>
    </row>
    <row r="148" spans="6:24" ht="12.75">
      <c r="F148">
        <f>telmtr!A148</f>
        <v>31400</v>
      </c>
      <c r="G148">
        <f>telmtr!B148</f>
        <v>1</v>
      </c>
      <c r="H148">
        <v>21</v>
      </c>
      <c r="I148" s="1">
        <f>telmtr!E148/1*'calc monthly loads'!$B$5</f>
        <v>49.348</v>
      </c>
      <c r="J148" s="1">
        <f>telmtr!F148/1*'calc monthly loads'!$B$5</f>
        <v>48.764</v>
      </c>
      <c r="K148" s="1">
        <f>telmtr!G148/1*'calc monthly loads'!$B$5</f>
        <v>48.18</v>
      </c>
      <c r="L148" s="1">
        <f>telmtr!H148/1*'calc monthly loads'!$B$5</f>
        <v>47.596</v>
      </c>
      <c r="M148" s="1">
        <f>telmtr!I148/1*'calc monthly loads'!$B$5</f>
        <v>50.516</v>
      </c>
      <c r="N148" s="1">
        <f>telmtr!J148/1*'calc monthly loads'!$B$5</f>
        <v>55.188</v>
      </c>
      <c r="O148" s="1">
        <f>telmtr!K148/1*'calc monthly loads'!$B$5</f>
        <v>64.24</v>
      </c>
      <c r="P148" s="1">
        <f>telmtr!L148/1*'calc monthly loads'!$B$5</f>
        <v>72.854</v>
      </c>
      <c r="Q148" s="1">
        <f>telmtr!M148/1*'calc monthly loads'!$B$5</f>
        <v>76.212</v>
      </c>
      <c r="R148" s="1">
        <f>telmtr!N148/1*'calc monthly loads'!$B$5</f>
        <v>75.19</v>
      </c>
      <c r="S148" s="1">
        <f>telmtr!O148/1*'calc monthly loads'!$B$5</f>
        <v>75.482</v>
      </c>
      <c r="T148" s="1">
        <f>telmtr!P148/1*'calc monthly loads'!$B$5</f>
        <v>72.854</v>
      </c>
      <c r="U148" t="s">
        <v>13</v>
      </c>
      <c r="V148" s="3">
        <f>SUM(P148:T148)</f>
        <v>372.592</v>
      </c>
      <c r="W148" t="s">
        <v>14</v>
      </c>
      <c r="X148" s="3">
        <f>SUM(I148:O148)</f>
        <v>363.832</v>
      </c>
    </row>
    <row r="149" spans="6:24" ht="12.75">
      <c r="F149">
        <f>telmtr!A149</f>
        <v>31400</v>
      </c>
      <c r="G149">
        <f>telmtr!B149</f>
        <v>2</v>
      </c>
      <c r="I149" s="1">
        <f>telmtr!E149/1*'calc monthly loads'!$B$5</f>
        <v>72.124</v>
      </c>
      <c r="J149" s="1">
        <f>telmtr!F149/1*'calc monthly loads'!$B$5</f>
        <v>74.752</v>
      </c>
      <c r="K149" s="1">
        <f>telmtr!G149/1*'calc monthly loads'!$B$5</f>
        <v>73.292</v>
      </c>
      <c r="L149" s="1">
        <f>telmtr!H149/1*'calc monthly loads'!$B$5</f>
        <v>67.89</v>
      </c>
      <c r="M149" s="1">
        <f>telmtr!I149/1*'calc monthly loads'!$B$5</f>
        <v>62.05</v>
      </c>
      <c r="N149" s="1">
        <f>telmtr!J149/1*'calc monthly loads'!$B$5</f>
        <v>59.422</v>
      </c>
      <c r="O149" s="1">
        <f>telmtr!K149/1*'calc monthly loads'!$B$5</f>
        <v>59.276</v>
      </c>
      <c r="P149" s="1">
        <f>telmtr!L149/1*'calc monthly loads'!$B$5</f>
        <v>57.524</v>
      </c>
      <c r="Q149" s="1">
        <f>telmtr!M149/1*'calc monthly loads'!$B$5</f>
        <v>57.524</v>
      </c>
      <c r="R149" s="1">
        <f>telmtr!N149/1*'calc monthly loads'!$B$5</f>
        <v>55.918</v>
      </c>
      <c r="S149" s="1">
        <f>telmtr!O149/1*'calc monthly loads'!$B$5</f>
        <v>53.874</v>
      </c>
      <c r="T149" s="1">
        <f>telmtr!P149/1*'calc monthly loads'!$B$5</f>
        <v>50.516</v>
      </c>
      <c r="U149" t="s">
        <v>13</v>
      </c>
      <c r="V149" s="3">
        <f>SUM(I149:S149)</f>
        <v>693.646</v>
      </c>
      <c r="W149" t="s">
        <v>14</v>
      </c>
      <c r="X149" s="3">
        <f>T149</f>
        <v>50.516</v>
      </c>
    </row>
    <row r="150" spans="6:24" ht="12.75">
      <c r="F150">
        <f>telmtr!A150</f>
        <v>31500</v>
      </c>
      <c r="G150">
        <f>telmtr!B150</f>
        <v>1</v>
      </c>
      <c r="H150">
        <v>31</v>
      </c>
      <c r="I150" s="1">
        <f>telmtr!E150/1*'calc monthly loads'!$B$5</f>
        <v>48.618</v>
      </c>
      <c r="J150" s="1">
        <f>telmtr!F150/1*'calc monthly loads'!$B$5</f>
        <v>47.304</v>
      </c>
      <c r="K150" s="1">
        <f>telmtr!G150/1*'calc monthly loads'!$B$5</f>
        <v>46.72</v>
      </c>
      <c r="L150" s="1">
        <f>telmtr!H150/1*'calc monthly loads'!$B$5</f>
        <v>46.282</v>
      </c>
      <c r="M150" s="1">
        <f>telmtr!I150/1*'calc monthly loads'!$B$5</f>
        <v>49.202</v>
      </c>
      <c r="N150" s="1">
        <f>telmtr!J150/1*'calc monthly loads'!$B$5</f>
        <v>53.144</v>
      </c>
      <c r="O150" s="1">
        <f>telmtr!K150/1*'calc monthly loads'!$B$5</f>
        <v>62.634</v>
      </c>
      <c r="P150" s="1">
        <f>telmtr!L150/1*'calc monthly loads'!$B$5</f>
        <v>71.54</v>
      </c>
      <c r="Q150" s="1">
        <f>telmtr!M150/1*'calc monthly loads'!$B$5</f>
        <v>75.19</v>
      </c>
      <c r="R150" s="1">
        <f>telmtr!N150/1*'calc monthly loads'!$B$5</f>
        <v>73.438</v>
      </c>
      <c r="S150" s="1">
        <f>telmtr!O150/1*'calc monthly loads'!$B$5</f>
        <v>74.752</v>
      </c>
      <c r="T150" s="1">
        <f>telmtr!P150/1*'calc monthly loads'!$B$5</f>
        <v>73</v>
      </c>
      <c r="U150" t="s">
        <v>13</v>
      </c>
      <c r="V150" s="3">
        <f>SUM(P150:T150)</f>
        <v>367.92</v>
      </c>
      <c r="W150" t="s">
        <v>14</v>
      </c>
      <c r="X150" s="3">
        <f>SUM(I150:O150)</f>
        <v>353.904</v>
      </c>
    </row>
    <row r="151" spans="6:24" ht="12.75">
      <c r="F151">
        <f>telmtr!A151</f>
        <v>31500</v>
      </c>
      <c r="G151">
        <f>telmtr!B151</f>
        <v>2</v>
      </c>
      <c r="I151" s="1">
        <f>telmtr!E151/1*'calc monthly loads'!$B$5</f>
        <v>72.27</v>
      </c>
      <c r="J151" s="1">
        <f>telmtr!F151/1*'calc monthly loads'!$B$5</f>
        <v>74.606</v>
      </c>
      <c r="K151" s="1">
        <f>telmtr!G151/1*'calc monthly loads'!$B$5</f>
        <v>72.416</v>
      </c>
      <c r="L151" s="1">
        <f>telmtr!H151/1*'calc monthly loads'!$B$5</f>
        <v>69.204</v>
      </c>
      <c r="M151" s="1">
        <f>telmtr!I151/1*'calc monthly loads'!$B$5</f>
        <v>61.904</v>
      </c>
      <c r="N151" s="1">
        <f>telmtr!J151/1*'calc monthly loads'!$B$5</f>
        <v>58.838</v>
      </c>
      <c r="O151" s="1">
        <f>telmtr!K151/1*'calc monthly loads'!$B$5</f>
        <v>58.838</v>
      </c>
      <c r="P151" s="1">
        <f>telmtr!L151/1*'calc monthly loads'!$B$5</f>
        <v>57.816</v>
      </c>
      <c r="Q151" s="1">
        <f>telmtr!M151/1*'calc monthly loads'!$B$5</f>
        <v>56.794</v>
      </c>
      <c r="R151" s="1">
        <f>telmtr!N151/1*'calc monthly loads'!$B$5</f>
        <v>58.4</v>
      </c>
      <c r="S151" s="1">
        <f>telmtr!O151/1*'calc monthly loads'!$B$5</f>
        <v>56.94</v>
      </c>
      <c r="T151" s="1">
        <f>telmtr!P151/1*'calc monthly loads'!$B$5</f>
        <v>54.02</v>
      </c>
      <c r="U151" t="s">
        <v>13</v>
      </c>
      <c r="V151" s="3">
        <f>SUM(I151:S151)</f>
        <v>698.0260000000001</v>
      </c>
      <c r="W151" t="s">
        <v>14</v>
      </c>
      <c r="X151" s="3">
        <f>T151</f>
        <v>54.02</v>
      </c>
    </row>
    <row r="152" spans="6:24" ht="12.75">
      <c r="F152">
        <f>telmtr!A152</f>
        <v>31600</v>
      </c>
      <c r="G152">
        <f>telmtr!B152</f>
        <v>1</v>
      </c>
      <c r="H152">
        <v>41</v>
      </c>
      <c r="I152" s="1">
        <f>telmtr!E152/1*'calc monthly loads'!$B$5</f>
        <v>51.684</v>
      </c>
      <c r="J152" s="1">
        <f>telmtr!F152/1*'calc monthly loads'!$B$5</f>
        <v>50.516</v>
      </c>
      <c r="K152" s="1">
        <f>telmtr!G152/1*'calc monthly loads'!$B$5</f>
        <v>50.078</v>
      </c>
      <c r="L152" s="1">
        <f>telmtr!H152/1*'calc monthly loads'!$B$5</f>
        <v>49.494</v>
      </c>
      <c r="M152" s="1">
        <f>telmtr!I152/1*'calc monthly loads'!$B$5</f>
        <v>51.246</v>
      </c>
      <c r="N152" s="1">
        <f>telmtr!J152/1*'calc monthly loads'!$B$5</f>
        <v>55.626</v>
      </c>
      <c r="O152" s="1">
        <f>telmtr!K152/1*'calc monthly loads'!$B$5</f>
        <v>64.678</v>
      </c>
      <c r="P152" s="1">
        <f>telmtr!L152/1*'calc monthly loads'!$B$5</f>
        <v>74.022</v>
      </c>
      <c r="Q152" s="1">
        <f>telmtr!M152/1*'calc monthly loads'!$B$5</f>
        <v>77.38</v>
      </c>
      <c r="R152" s="1">
        <f>telmtr!N152/1*'calc monthly loads'!$B$5</f>
        <v>77.38</v>
      </c>
      <c r="S152" s="1">
        <f>telmtr!O152/1*'calc monthly loads'!$B$5</f>
        <v>78.986</v>
      </c>
      <c r="T152" s="1">
        <f>telmtr!P152/1*'calc monthly loads'!$B$5</f>
        <v>76.65</v>
      </c>
      <c r="U152" t="s">
        <v>13</v>
      </c>
      <c r="V152" s="3">
        <f>SUM(P152:T152)</f>
        <v>384.418</v>
      </c>
      <c r="W152" t="s">
        <v>14</v>
      </c>
      <c r="X152" s="3">
        <f>SUM(I152:O152)</f>
        <v>373.322</v>
      </c>
    </row>
    <row r="153" spans="6:24" ht="12.75">
      <c r="F153">
        <f>telmtr!A153</f>
        <v>31600</v>
      </c>
      <c r="G153">
        <f>telmtr!B153</f>
        <v>2</v>
      </c>
      <c r="I153" s="1">
        <f>telmtr!E153/1*'calc monthly loads'!$B$5</f>
        <v>76.358</v>
      </c>
      <c r="J153" s="1">
        <f>telmtr!F153/1*'calc monthly loads'!$B$5</f>
        <v>76.942</v>
      </c>
      <c r="K153" s="1">
        <f>telmtr!G153/1*'calc monthly loads'!$B$5</f>
        <v>75.628</v>
      </c>
      <c r="L153" s="1">
        <f>telmtr!H153/1*'calc monthly loads'!$B$5</f>
        <v>69.934</v>
      </c>
      <c r="M153" s="1">
        <f>telmtr!I153/1*'calc monthly loads'!$B$5</f>
        <v>64.678</v>
      </c>
      <c r="N153" s="1">
        <f>telmtr!J153/1*'calc monthly loads'!$B$5</f>
        <v>61.466</v>
      </c>
      <c r="O153" s="1">
        <f>telmtr!K153/1*'calc monthly loads'!$B$5</f>
        <v>61.32</v>
      </c>
      <c r="P153" s="1">
        <f>telmtr!L153/1*'calc monthly loads'!$B$5</f>
        <v>60.59</v>
      </c>
      <c r="Q153" s="1">
        <f>telmtr!M153/1*'calc monthly loads'!$B$5</f>
        <v>60.006</v>
      </c>
      <c r="R153" s="1">
        <f>telmtr!N153/1*'calc monthly loads'!$B$5</f>
        <v>59.13</v>
      </c>
      <c r="S153" s="1">
        <f>telmtr!O153/1*'calc monthly loads'!$B$5</f>
        <v>56.356</v>
      </c>
      <c r="T153" s="1">
        <f>telmtr!P153/1*'calc monthly loads'!$B$5</f>
        <v>52.852</v>
      </c>
      <c r="U153" t="s">
        <v>13</v>
      </c>
      <c r="V153" s="3">
        <f>SUM(I153:S153)</f>
        <v>722.4079999999999</v>
      </c>
      <c r="W153" t="s">
        <v>14</v>
      </c>
      <c r="X153" s="3">
        <f>T153</f>
        <v>52.852</v>
      </c>
    </row>
    <row r="154" spans="6:24" ht="12.75">
      <c r="F154">
        <f>telmtr!A154</f>
        <v>31700</v>
      </c>
      <c r="G154">
        <f>telmtr!B154</f>
        <v>1</v>
      </c>
      <c r="H154">
        <v>51</v>
      </c>
      <c r="I154" s="1">
        <f>telmtr!E154/1*'calc monthly loads'!$B$5</f>
        <v>48.326</v>
      </c>
      <c r="J154" s="1">
        <f>telmtr!F154/1*'calc monthly loads'!$B$5</f>
        <v>47.45</v>
      </c>
      <c r="K154" s="1">
        <f>telmtr!G154/1*'calc monthly loads'!$B$5</f>
        <v>47.158</v>
      </c>
      <c r="L154" s="1">
        <f>telmtr!H154/1*'calc monthly loads'!$B$5</f>
        <v>47.158</v>
      </c>
      <c r="M154" s="1">
        <f>telmtr!I154/1*'calc monthly loads'!$B$5</f>
        <v>49.932</v>
      </c>
      <c r="N154" s="1">
        <f>telmtr!J154/1*'calc monthly loads'!$B$5</f>
        <v>56.648</v>
      </c>
      <c r="O154" s="1">
        <f>telmtr!K154/1*'calc monthly loads'!$B$5</f>
        <v>65.116</v>
      </c>
      <c r="P154" s="1">
        <f>telmtr!L154/1*'calc monthly loads'!$B$5</f>
        <v>73.438</v>
      </c>
      <c r="Q154" s="1">
        <f>telmtr!M154/1*'calc monthly loads'!$B$5</f>
        <v>78.256</v>
      </c>
      <c r="R154" s="1">
        <f>telmtr!N154/1*'calc monthly loads'!$B$5</f>
        <v>76.942</v>
      </c>
      <c r="S154" s="1">
        <f>telmtr!O154/1*'calc monthly loads'!$B$5</f>
        <v>78.986</v>
      </c>
      <c r="T154" s="1">
        <f>telmtr!P154/1*'calc monthly loads'!$B$5</f>
        <v>77.672</v>
      </c>
      <c r="U154" t="s">
        <v>13</v>
      </c>
      <c r="V154" s="3">
        <f>SUM(P154:T154)</f>
        <v>385.294</v>
      </c>
      <c r="W154" t="s">
        <v>14</v>
      </c>
      <c r="X154" s="3">
        <f>SUM(I154:O154)</f>
        <v>361.78800000000007</v>
      </c>
    </row>
    <row r="155" spans="6:24" ht="12.75">
      <c r="F155">
        <f>telmtr!A155</f>
        <v>31700</v>
      </c>
      <c r="G155">
        <f>telmtr!B155</f>
        <v>2</v>
      </c>
      <c r="I155" s="1">
        <f>telmtr!E155/1*'calc monthly loads'!$B$5</f>
        <v>75.336</v>
      </c>
      <c r="J155" s="1">
        <f>telmtr!F155/1*'calc monthly loads'!$B$5</f>
        <v>76.212</v>
      </c>
      <c r="K155" s="1">
        <f>telmtr!G155/1*'calc monthly loads'!$B$5</f>
        <v>74.46</v>
      </c>
      <c r="L155" s="1">
        <f>telmtr!H155/1*'calc monthly loads'!$B$5</f>
        <v>69.642</v>
      </c>
      <c r="M155" s="1">
        <f>telmtr!I155/1*'calc monthly loads'!$B$5</f>
        <v>65.992</v>
      </c>
      <c r="N155" s="1">
        <f>telmtr!J155/1*'calc monthly loads'!$B$5</f>
        <v>64.24</v>
      </c>
      <c r="O155" s="1">
        <f>telmtr!K155/1*'calc monthly loads'!$B$5</f>
        <v>64.24</v>
      </c>
      <c r="P155" s="1">
        <f>telmtr!L155/1*'calc monthly loads'!$B$5</f>
        <v>62.78</v>
      </c>
      <c r="Q155" s="1">
        <f>telmtr!M155/1*'calc monthly loads'!$B$5</f>
        <v>61.904</v>
      </c>
      <c r="R155" s="1">
        <f>telmtr!N155/1*'calc monthly loads'!$B$5</f>
        <v>60.59</v>
      </c>
      <c r="S155" s="1">
        <f>telmtr!O155/1*'calc monthly loads'!$B$5</f>
        <v>58.4</v>
      </c>
      <c r="T155" s="1">
        <f>telmtr!P155/1*'calc monthly loads'!$B$5</f>
        <v>55.042</v>
      </c>
      <c r="U155" t="s">
        <v>13</v>
      </c>
      <c r="V155" s="3">
        <f>SUM(I155:S155)</f>
        <v>733.796</v>
      </c>
      <c r="W155" t="s">
        <v>14</v>
      </c>
      <c r="X155" s="3">
        <f>T155</f>
        <v>55.042</v>
      </c>
    </row>
    <row r="156" spans="6:24" ht="12.75">
      <c r="F156">
        <f>telmtr!A156</f>
        <v>31800</v>
      </c>
      <c r="G156">
        <f>telmtr!B156</f>
        <v>1</v>
      </c>
      <c r="H156">
        <v>61</v>
      </c>
      <c r="I156" s="1">
        <f>telmtr!E156/1*'calc monthly loads'!$B$5</f>
        <v>52.706</v>
      </c>
      <c r="J156" s="1">
        <f>telmtr!F156/1*'calc monthly loads'!$B$5</f>
        <v>51.684</v>
      </c>
      <c r="K156" s="1">
        <f>telmtr!G156/1*'calc monthly loads'!$B$5</f>
        <v>51.392</v>
      </c>
      <c r="L156" s="1">
        <f>telmtr!H156/1*'calc monthly loads'!$B$5</f>
        <v>51.684</v>
      </c>
      <c r="M156" s="1">
        <f>telmtr!I156/1*'calc monthly loads'!$B$5</f>
        <v>53.144</v>
      </c>
      <c r="N156" s="1">
        <f>telmtr!J156/1*'calc monthly loads'!$B$5</f>
        <v>55.334</v>
      </c>
      <c r="O156" s="1">
        <f>telmtr!K156/1*'calc monthly loads'!$B$5</f>
        <v>56.648</v>
      </c>
      <c r="P156" s="1">
        <f>telmtr!L156/1*'calc monthly loads'!$B$5</f>
        <v>58.4</v>
      </c>
      <c r="Q156" s="1">
        <f>telmtr!M156/1*'calc monthly loads'!$B$5</f>
        <v>61.028</v>
      </c>
      <c r="R156" s="1">
        <f>telmtr!N156/1*'calc monthly loads'!$B$5</f>
        <v>60.736</v>
      </c>
      <c r="S156" s="1">
        <f>telmtr!O156/1*'calc monthly loads'!$B$5</f>
        <v>59.714</v>
      </c>
      <c r="T156" s="1">
        <f>telmtr!P156/1*'calc monthly loads'!$B$5</f>
        <v>57.816</v>
      </c>
      <c r="U156" t="s">
        <v>13</v>
      </c>
      <c r="V156" s="3">
        <v>0</v>
      </c>
      <c r="W156" t="s">
        <v>14</v>
      </c>
      <c r="X156" s="3">
        <f>SUM(I156:T156)</f>
        <v>670.2860000000001</v>
      </c>
    </row>
    <row r="157" spans="6:24" ht="12.75">
      <c r="F157">
        <f>telmtr!A157</f>
        <v>31800</v>
      </c>
      <c r="G157">
        <f>telmtr!B157</f>
        <v>2</v>
      </c>
      <c r="I157" s="1">
        <f>telmtr!E157/1*'calc monthly loads'!$B$5</f>
        <v>55.48</v>
      </c>
      <c r="J157" s="1">
        <f>telmtr!F157/1*'calc monthly loads'!$B$5</f>
        <v>54.166</v>
      </c>
      <c r="K157" s="1">
        <f>telmtr!G157/1*'calc monthly loads'!$B$5</f>
        <v>53.436</v>
      </c>
      <c r="L157" s="1">
        <f>telmtr!H157/1*'calc monthly loads'!$B$5</f>
        <v>52.998</v>
      </c>
      <c r="M157" s="1">
        <f>telmtr!I157/1*'calc monthly loads'!$B$5</f>
        <v>52.56</v>
      </c>
      <c r="N157" s="1">
        <f>telmtr!J157/1*'calc monthly loads'!$B$5</f>
        <v>51.83</v>
      </c>
      <c r="O157" s="1">
        <f>telmtr!K157/1*'calc monthly loads'!$B$5</f>
        <v>53.144</v>
      </c>
      <c r="P157" s="1">
        <f>telmtr!L157/1*'calc monthly loads'!$B$5</f>
        <v>53.436</v>
      </c>
      <c r="Q157" s="1">
        <f>telmtr!M157/1*'calc monthly loads'!$B$5</f>
        <v>54.312</v>
      </c>
      <c r="R157" s="1">
        <f>telmtr!N157/1*'calc monthly loads'!$B$5</f>
        <v>54.166</v>
      </c>
      <c r="S157" s="1">
        <f>telmtr!O157/1*'calc monthly loads'!$B$5</f>
        <v>52.998</v>
      </c>
      <c r="T157" s="1">
        <f>telmtr!P157/1*'calc monthly loads'!$B$5</f>
        <v>51.392</v>
      </c>
      <c r="U157" t="s">
        <v>13</v>
      </c>
      <c r="V157" s="3">
        <v>0</v>
      </c>
      <c r="W157" t="s">
        <v>14</v>
      </c>
      <c r="X157" s="3">
        <f>SUM(I157:T157)</f>
        <v>639.9180000000001</v>
      </c>
    </row>
    <row r="158" spans="6:24" ht="12.75">
      <c r="F158">
        <f>telmtr!A158</f>
        <v>31900</v>
      </c>
      <c r="G158">
        <f>telmtr!B158</f>
        <v>1</v>
      </c>
      <c r="H158">
        <v>71</v>
      </c>
      <c r="I158" s="1">
        <f>telmtr!E158/1*'calc monthly loads'!$B$5</f>
        <v>49.64</v>
      </c>
      <c r="J158" s="1">
        <f>telmtr!F158/1*'calc monthly loads'!$B$5</f>
        <v>47.742</v>
      </c>
      <c r="K158" s="1">
        <f>telmtr!G158/1*'calc monthly loads'!$B$5</f>
        <v>47.45</v>
      </c>
      <c r="L158" s="1">
        <f>telmtr!H158/1*'calc monthly loads'!$B$5</f>
        <v>48.034</v>
      </c>
      <c r="M158" s="1">
        <f>telmtr!I158/1*'calc monthly loads'!$B$5</f>
        <v>48.326</v>
      </c>
      <c r="N158" s="1">
        <f>telmtr!J158/1*'calc monthly loads'!$B$5</f>
        <v>48.91</v>
      </c>
      <c r="O158" s="1">
        <f>telmtr!K158/1*'calc monthly loads'!$B$5</f>
        <v>48.91</v>
      </c>
      <c r="P158" s="1">
        <f>telmtr!L158/1*'calc monthly loads'!$B$5</f>
        <v>49.64</v>
      </c>
      <c r="Q158" s="1">
        <f>telmtr!M158/1*'calc monthly loads'!$B$5</f>
        <v>51.246</v>
      </c>
      <c r="R158" s="1">
        <f>telmtr!N158/1*'calc monthly loads'!$B$5</f>
        <v>51.1</v>
      </c>
      <c r="S158" s="1">
        <f>telmtr!O158/1*'calc monthly loads'!$B$5</f>
        <v>50.662</v>
      </c>
      <c r="T158" s="1">
        <f>telmtr!P158/1*'calc monthly loads'!$B$5</f>
        <v>50.662</v>
      </c>
      <c r="U158" t="s">
        <v>13</v>
      </c>
      <c r="V158" s="3">
        <v>0</v>
      </c>
      <c r="W158" t="s">
        <v>14</v>
      </c>
      <c r="X158" s="3">
        <f>SUM(I158:T158)</f>
        <v>592.322</v>
      </c>
    </row>
    <row r="159" spans="6:24" ht="12.75">
      <c r="F159">
        <f>telmtr!A159</f>
        <v>31900</v>
      </c>
      <c r="G159">
        <f>telmtr!B159</f>
        <v>2</v>
      </c>
      <c r="I159" s="1">
        <f>telmtr!E159/1*'calc monthly loads'!$B$5</f>
        <v>49.348</v>
      </c>
      <c r="J159" s="1">
        <f>telmtr!F159/1*'calc monthly loads'!$B$5</f>
        <v>49.348</v>
      </c>
      <c r="K159" s="1">
        <f>telmtr!G159/1*'calc monthly loads'!$B$5</f>
        <v>48.618</v>
      </c>
      <c r="L159" s="1">
        <f>telmtr!H159/1*'calc monthly loads'!$B$5</f>
        <v>48.91</v>
      </c>
      <c r="M159" s="1">
        <f>telmtr!I159/1*'calc monthly loads'!$B$5</f>
        <v>48.472</v>
      </c>
      <c r="N159" s="1">
        <f>telmtr!J159/1*'calc monthly loads'!$B$5</f>
        <v>47.888</v>
      </c>
      <c r="O159" s="1">
        <f>telmtr!K159/1*'calc monthly loads'!$B$5</f>
        <v>49.932</v>
      </c>
      <c r="P159" s="1">
        <f>telmtr!L159/1*'calc monthly loads'!$B$5</f>
        <v>50.078</v>
      </c>
      <c r="Q159" s="1">
        <f>telmtr!M159/1*'calc monthly loads'!$B$5</f>
        <v>49.202</v>
      </c>
      <c r="R159" s="1">
        <f>telmtr!N159/1*'calc monthly loads'!$B$5</f>
        <v>48.472</v>
      </c>
      <c r="S159" s="1">
        <f>telmtr!O159/1*'calc monthly loads'!$B$5</f>
        <v>48.326</v>
      </c>
      <c r="T159" s="1">
        <f>telmtr!P159/1*'calc monthly loads'!$B$5</f>
        <v>49.494</v>
      </c>
      <c r="U159" t="s">
        <v>13</v>
      </c>
      <c r="V159" s="3">
        <v>0</v>
      </c>
      <c r="W159" t="s">
        <v>14</v>
      </c>
      <c r="X159" s="3">
        <f>SUM(I159:T159)</f>
        <v>588.0880000000001</v>
      </c>
    </row>
    <row r="160" spans="6:24" ht="12.75">
      <c r="F160">
        <f>telmtr!A160</f>
        <v>32000</v>
      </c>
      <c r="G160">
        <f>telmtr!B160</f>
        <v>1</v>
      </c>
      <c r="H160">
        <v>11</v>
      </c>
      <c r="I160" s="1">
        <f>telmtr!E160/1*'calc monthly loads'!$B$5</f>
        <v>49.348</v>
      </c>
      <c r="J160" s="1">
        <f>telmtr!F160/1*'calc monthly loads'!$B$5</f>
        <v>48.91</v>
      </c>
      <c r="K160" s="1">
        <f>telmtr!G160/1*'calc monthly loads'!$B$5</f>
        <v>49.786</v>
      </c>
      <c r="L160" s="1">
        <f>telmtr!H160/1*'calc monthly loads'!$B$5</f>
        <v>50.078</v>
      </c>
      <c r="M160" s="1">
        <f>telmtr!I160/1*'calc monthly loads'!$B$5</f>
        <v>51.976</v>
      </c>
      <c r="N160" s="1">
        <f>telmtr!J160/1*'calc monthly loads'!$B$5</f>
        <v>56.502</v>
      </c>
      <c r="O160" s="1">
        <f>telmtr!K160/1*'calc monthly loads'!$B$5</f>
        <v>63.364</v>
      </c>
      <c r="P160" s="1">
        <f>telmtr!L160/1*'calc monthly loads'!$B$5</f>
        <v>73.584</v>
      </c>
      <c r="Q160" s="1">
        <f>telmtr!M160/1*'calc monthly loads'!$B$5</f>
        <v>77.526</v>
      </c>
      <c r="R160" s="1">
        <f>telmtr!N160/1*'calc monthly loads'!$B$5</f>
        <v>76.942</v>
      </c>
      <c r="S160" s="1">
        <f>telmtr!O160/1*'calc monthly loads'!$B$5</f>
        <v>78.256</v>
      </c>
      <c r="T160" s="1">
        <f>telmtr!P160/1*'calc monthly loads'!$B$5</f>
        <v>76.504</v>
      </c>
      <c r="U160" t="s">
        <v>13</v>
      </c>
      <c r="V160" s="3">
        <f>SUM(P160:T160)</f>
        <v>382.812</v>
      </c>
      <c r="W160" t="s">
        <v>14</v>
      </c>
      <c r="X160" s="3">
        <f>SUM(I160:O160)</f>
        <v>369.96399999999994</v>
      </c>
    </row>
    <row r="161" spans="6:24" ht="12.75">
      <c r="F161">
        <f>telmtr!A161</f>
        <v>32000</v>
      </c>
      <c r="G161">
        <f>telmtr!B161</f>
        <v>2</v>
      </c>
      <c r="I161" s="1">
        <f>telmtr!E161/1*'calc monthly loads'!$B$5</f>
        <v>75.336</v>
      </c>
      <c r="J161" s="1">
        <f>telmtr!F161/1*'calc monthly loads'!$B$5</f>
        <v>77.38</v>
      </c>
      <c r="K161" s="1">
        <f>telmtr!G161/1*'calc monthly loads'!$B$5</f>
        <v>76.942</v>
      </c>
      <c r="L161" s="1">
        <f>telmtr!H161/1*'calc monthly loads'!$B$5</f>
        <v>71.54</v>
      </c>
      <c r="M161" s="1">
        <f>telmtr!I161/1*'calc monthly loads'!$B$5</f>
        <v>65.408</v>
      </c>
      <c r="N161" s="1">
        <f>telmtr!J161/1*'calc monthly loads'!$B$5</f>
        <v>61.028</v>
      </c>
      <c r="O161" s="1">
        <f>telmtr!K161/1*'calc monthly loads'!$B$5</f>
        <v>61.466</v>
      </c>
      <c r="P161" s="1">
        <f>telmtr!L161/1*'calc monthly loads'!$B$5</f>
        <v>60.444</v>
      </c>
      <c r="Q161" s="1">
        <f>telmtr!M161/1*'calc monthly loads'!$B$5</f>
        <v>59.86</v>
      </c>
      <c r="R161" s="1">
        <f>telmtr!N161/1*'calc monthly loads'!$B$5</f>
        <v>58.692</v>
      </c>
      <c r="S161" s="1">
        <f>telmtr!O161/1*'calc monthly loads'!$B$5</f>
        <v>56.648</v>
      </c>
      <c r="T161" s="1">
        <f>telmtr!P161/1*'calc monthly loads'!$B$5</f>
        <v>53.728</v>
      </c>
      <c r="U161" t="s">
        <v>13</v>
      </c>
      <c r="V161" s="3">
        <f>SUM(I161:S161)</f>
        <v>724.7440000000001</v>
      </c>
      <c r="W161" t="s">
        <v>14</v>
      </c>
      <c r="X161" s="3">
        <f>T161</f>
        <v>53.728</v>
      </c>
    </row>
    <row r="162" spans="6:24" ht="12.75">
      <c r="F162">
        <f>telmtr!A162</f>
        <v>32100</v>
      </c>
      <c r="G162">
        <f>telmtr!B162</f>
        <v>1</v>
      </c>
      <c r="H162">
        <v>21</v>
      </c>
      <c r="I162" s="1">
        <f>telmtr!E162/1*'calc monthly loads'!$B$5</f>
        <v>52.852</v>
      </c>
      <c r="J162" s="1">
        <f>telmtr!F162/1*'calc monthly loads'!$B$5</f>
        <v>51.976</v>
      </c>
      <c r="K162" s="1">
        <f>telmtr!G162/1*'calc monthly loads'!$B$5</f>
        <v>51.246</v>
      </c>
      <c r="L162" s="1">
        <f>telmtr!H162/1*'calc monthly loads'!$B$5</f>
        <v>51.684</v>
      </c>
      <c r="M162" s="1">
        <f>telmtr!I162/1*'calc monthly loads'!$B$5</f>
        <v>53.728</v>
      </c>
      <c r="N162" s="1">
        <f>telmtr!J162/1*'calc monthly loads'!$B$5</f>
        <v>57.378</v>
      </c>
      <c r="O162" s="1">
        <f>telmtr!K162/1*'calc monthly loads'!$B$5</f>
        <v>67.014</v>
      </c>
      <c r="P162" s="1">
        <f>telmtr!L162/1*'calc monthly loads'!$B$5</f>
        <v>75.92</v>
      </c>
      <c r="Q162" s="1">
        <f>telmtr!M162/1*'calc monthly loads'!$B$5</f>
        <v>77.672</v>
      </c>
      <c r="R162" s="1">
        <f>telmtr!N162/1*'calc monthly loads'!$B$5</f>
        <v>76.796</v>
      </c>
      <c r="S162" s="1">
        <f>telmtr!O162/1*'calc monthly loads'!$B$5</f>
        <v>78.11</v>
      </c>
      <c r="T162" s="1">
        <f>telmtr!P162/1*'calc monthly loads'!$B$5</f>
        <v>78.402</v>
      </c>
      <c r="U162" t="s">
        <v>13</v>
      </c>
      <c r="V162" s="3">
        <f>SUM(P162:T162)</f>
        <v>386.9</v>
      </c>
      <c r="W162" t="s">
        <v>14</v>
      </c>
      <c r="X162" s="3">
        <f>SUM(I162:O162)</f>
        <v>385.878</v>
      </c>
    </row>
    <row r="163" spans="6:24" ht="12.75">
      <c r="F163">
        <f>telmtr!A163</f>
        <v>32100</v>
      </c>
      <c r="G163">
        <f>telmtr!B163</f>
        <v>2</v>
      </c>
      <c r="I163" s="1">
        <f>telmtr!E163/1*'calc monthly loads'!$B$5</f>
        <v>75.774</v>
      </c>
      <c r="J163" s="1">
        <f>telmtr!F163/1*'calc monthly loads'!$B$5</f>
        <v>77.818</v>
      </c>
      <c r="K163" s="1">
        <f>telmtr!G163/1*'calc monthly loads'!$B$5</f>
        <v>76.212</v>
      </c>
      <c r="L163" s="1">
        <f>telmtr!H163/1*'calc monthly loads'!$B$5</f>
        <v>68.182</v>
      </c>
      <c r="M163" s="1">
        <f>telmtr!I163/1*'calc monthly loads'!$B$5</f>
        <v>60.736</v>
      </c>
      <c r="N163" s="1">
        <f>telmtr!J163/1*'calc monthly loads'!$B$5</f>
        <v>57.962</v>
      </c>
      <c r="O163" s="1">
        <f>telmtr!K163/1*'calc monthly loads'!$B$5</f>
        <v>57.67</v>
      </c>
      <c r="P163" s="1">
        <f>telmtr!L163/1*'calc monthly loads'!$B$5</f>
        <v>56.356</v>
      </c>
      <c r="Q163" s="1">
        <f>telmtr!M163/1*'calc monthly loads'!$B$5</f>
        <v>55.918</v>
      </c>
      <c r="R163" s="1">
        <f>telmtr!N163/1*'calc monthly loads'!$B$5</f>
        <v>53.582</v>
      </c>
      <c r="S163" s="1">
        <f>telmtr!O163/1*'calc monthly loads'!$B$5</f>
        <v>51.1</v>
      </c>
      <c r="T163" s="1">
        <f>telmtr!P163/1*'calc monthly loads'!$B$5</f>
        <v>48.764</v>
      </c>
      <c r="U163" t="s">
        <v>13</v>
      </c>
      <c r="V163" s="3">
        <f>SUM(I163:S163)</f>
        <v>691.3100000000001</v>
      </c>
      <c r="W163" t="s">
        <v>14</v>
      </c>
      <c r="X163" s="3">
        <f>T163</f>
        <v>48.764</v>
      </c>
    </row>
    <row r="164" spans="6:24" ht="12.75">
      <c r="F164">
        <f>telmtr!A164</f>
        <v>32200</v>
      </c>
      <c r="G164">
        <f>telmtr!B164</f>
        <v>1</v>
      </c>
      <c r="H164">
        <v>31</v>
      </c>
      <c r="I164" s="1">
        <f>telmtr!E164/1*'calc monthly loads'!$B$5</f>
        <v>44.238</v>
      </c>
      <c r="J164" s="1">
        <f>telmtr!F164/1*'calc monthly loads'!$B$5</f>
        <v>44.238</v>
      </c>
      <c r="K164" s="1">
        <f>telmtr!G164/1*'calc monthly loads'!$B$5</f>
        <v>43.946</v>
      </c>
      <c r="L164" s="1">
        <f>telmtr!H164/1*'calc monthly loads'!$B$5</f>
        <v>43.362</v>
      </c>
      <c r="M164" s="1">
        <f>telmtr!I164/1*'calc monthly loads'!$B$5</f>
        <v>45.406</v>
      </c>
      <c r="N164" s="1">
        <f>telmtr!J164/1*'calc monthly loads'!$B$5</f>
        <v>49.202</v>
      </c>
      <c r="O164" s="1">
        <f>telmtr!K164/1*'calc monthly loads'!$B$5</f>
        <v>56.648</v>
      </c>
      <c r="P164" s="1">
        <f>telmtr!L164/1*'calc monthly loads'!$B$5</f>
        <v>65.554</v>
      </c>
      <c r="Q164" s="1">
        <f>telmtr!M164/1*'calc monthly loads'!$B$5</f>
        <v>68.766</v>
      </c>
      <c r="R164" s="1">
        <f>telmtr!N164/1*'calc monthly loads'!$B$5</f>
        <v>68.328</v>
      </c>
      <c r="S164" s="1">
        <f>telmtr!O164/1*'calc monthly loads'!$B$5</f>
        <v>69.204</v>
      </c>
      <c r="T164" s="1">
        <f>telmtr!P164/1*'calc monthly loads'!$B$5</f>
        <v>68.182</v>
      </c>
      <c r="U164" t="s">
        <v>13</v>
      </c>
      <c r="V164" s="3">
        <f>SUM(P164:T164)</f>
        <v>340.034</v>
      </c>
      <c r="W164" t="s">
        <v>14</v>
      </c>
      <c r="X164" s="3">
        <f>SUM(I164:O164)</f>
        <v>327.04</v>
      </c>
    </row>
    <row r="165" spans="6:24" ht="12.75">
      <c r="F165">
        <f>telmtr!A165</f>
        <v>32200</v>
      </c>
      <c r="G165">
        <f>telmtr!B165</f>
        <v>2</v>
      </c>
      <c r="I165" s="1">
        <f>telmtr!E165/1*'calc monthly loads'!$B$5</f>
        <v>67.306</v>
      </c>
      <c r="J165" s="1">
        <f>telmtr!F165/1*'calc monthly loads'!$B$5</f>
        <v>70.08</v>
      </c>
      <c r="K165" s="1">
        <f>telmtr!G165/1*'calc monthly loads'!$B$5</f>
        <v>68.474</v>
      </c>
      <c r="L165" s="1">
        <f>telmtr!H165/1*'calc monthly loads'!$B$5</f>
        <v>62.926</v>
      </c>
      <c r="M165" s="1">
        <f>telmtr!I165/1*'calc monthly loads'!$B$5</f>
        <v>58.838</v>
      </c>
      <c r="N165" s="1">
        <f>telmtr!J165/1*'calc monthly loads'!$B$5</f>
        <v>54.604</v>
      </c>
      <c r="O165" s="1">
        <f>telmtr!K165/1*'calc monthly loads'!$B$5</f>
        <v>53.728</v>
      </c>
      <c r="P165" s="1">
        <f>telmtr!L165/1*'calc monthly loads'!$B$5</f>
        <v>52.122</v>
      </c>
      <c r="Q165" s="1">
        <f>telmtr!M165/1*'calc monthly loads'!$B$5</f>
        <v>53.144</v>
      </c>
      <c r="R165" s="1">
        <f>telmtr!N165/1*'calc monthly loads'!$B$5</f>
        <v>52.122</v>
      </c>
      <c r="S165" s="1">
        <f>telmtr!O165/1*'calc monthly loads'!$B$5</f>
        <v>48.764</v>
      </c>
      <c r="T165" s="1">
        <f>telmtr!P165/1*'calc monthly loads'!$B$5</f>
        <v>46.428</v>
      </c>
      <c r="U165" t="s">
        <v>13</v>
      </c>
      <c r="V165" s="3">
        <f>SUM(I165:S165)</f>
        <v>642.108</v>
      </c>
      <c r="W165" t="s">
        <v>14</v>
      </c>
      <c r="X165" s="3">
        <f>T165</f>
        <v>46.428</v>
      </c>
    </row>
    <row r="166" spans="6:24" ht="12.75">
      <c r="F166">
        <f>telmtr!A166</f>
        <v>32300</v>
      </c>
      <c r="G166">
        <f>telmtr!B166</f>
        <v>1</v>
      </c>
      <c r="H166">
        <v>41</v>
      </c>
      <c r="I166" s="1">
        <f>telmtr!E166/1*'calc monthly loads'!$B$5</f>
        <v>44.53</v>
      </c>
      <c r="J166" s="1">
        <f>telmtr!F166/1*'calc monthly loads'!$B$5</f>
        <v>43.654</v>
      </c>
      <c r="K166" s="1">
        <f>telmtr!G166/1*'calc monthly loads'!$B$5</f>
        <v>43.8</v>
      </c>
      <c r="L166" s="1">
        <f>telmtr!H166/1*'calc monthly loads'!$B$5</f>
        <v>46.428</v>
      </c>
      <c r="M166" s="1">
        <f>telmtr!I166/1*'calc monthly loads'!$B$5</f>
        <v>47.742</v>
      </c>
      <c r="N166" s="1">
        <f>telmtr!J166/1*'calc monthly loads'!$B$5</f>
        <v>51.392</v>
      </c>
      <c r="O166" s="1">
        <f>telmtr!K166/1*'calc monthly loads'!$B$5</f>
        <v>60.006</v>
      </c>
      <c r="P166" s="1">
        <f>telmtr!L166/1*'calc monthly loads'!$B$5</f>
        <v>68.62</v>
      </c>
      <c r="Q166" s="1">
        <f>telmtr!M166/1*'calc monthly loads'!$B$5</f>
        <v>71.102</v>
      </c>
      <c r="R166" s="1">
        <f>telmtr!N166/1*'calc monthly loads'!$B$5</f>
        <v>71.102</v>
      </c>
      <c r="S166" s="1">
        <f>telmtr!O166/1*'calc monthly loads'!$B$5</f>
        <v>72.124</v>
      </c>
      <c r="T166" s="1">
        <f>telmtr!P166/1*'calc monthly loads'!$B$5</f>
        <v>69.934</v>
      </c>
      <c r="U166" t="s">
        <v>13</v>
      </c>
      <c r="V166" s="3">
        <f>SUM(P166:T166)</f>
        <v>352.88199999999995</v>
      </c>
      <c r="W166" t="s">
        <v>14</v>
      </c>
      <c r="X166" s="3">
        <f>SUM(I166:O166)</f>
        <v>337.552</v>
      </c>
    </row>
    <row r="167" spans="6:24" ht="12.75">
      <c r="F167">
        <f>telmtr!A167</f>
        <v>32300</v>
      </c>
      <c r="G167">
        <f>telmtr!B167</f>
        <v>2</v>
      </c>
      <c r="I167" s="1">
        <f>telmtr!E167/1*'calc monthly loads'!$B$5</f>
        <v>68.62</v>
      </c>
      <c r="J167" s="1">
        <f>telmtr!F167/1*'calc monthly loads'!$B$5</f>
        <v>71.248</v>
      </c>
      <c r="K167" s="1">
        <f>telmtr!G167/1*'calc monthly loads'!$B$5</f>
        <v>70.81</v>
      </c>
      <c r="L167" s="1">
        <f>telmtr!H167/1*'calc monthly loads'!$B$5</f>
        <v>64.678</v>
      </c>
      <c r="M167" s="1">
        <f>telmtr!I167/1*'calc monthly loads'!$B$5</f>
        <v>59.568</v>
      </c>
      <c r="N167" s="1">
        <f>telmtr!J167/1*'calc monthly loads'!$B$5</f>
        <v>56.21</v>
      </c>
      <c r="O167" s="1">
        <f>telmtr!K167/1*'calc monthly loads'!$B$5</f>
        <v>55.042</v>
      </c>
      <c r="P167" s="1">
        <f>telmtr!L167/1*'calc monthly loads'!$B$5</f>
        <v>54.166</v>
      </c>
      <c r="Q167" s="1">
        <f>telmtr!M167/1*'calc monthly loads'!$B$5</f>
        <v>53.144</v>
      </c>
      <c r="R167" s="1">
        <f>telmtr!N167/1*'calc monthly loads'!$B$5</f>
        <v>52.122</v>
      </c>
      <c r="S167" s="1">
        <f>telmtr!O167/1*'calc monthly loads'!$B$5</f>
        <v>49.64</v>
      </c>
      <c r="T167" s="1">
        <f>telmtr!P167/1*'calc monthly loads'!$B$5</f>
        <v>47.012</v>
      </c>
      <c r="U167" t="s">
        <v>13</v>
      </c>
      <c r="V167" s="3">
        <f>SUM(I167:S167)</f>
        <v>655.2479999999998</v>
      </c>
      <c r="W167" t="s">
        <v>14</v>
      </c>
      <c r="X167" s="3">
        <f>T167</f>
        <v>47.012</v>
      </c>
    </row>
    <row r="168" spans="6:24" ht="12.75">
      <c r="F168">
        <f>telmtr!A168</f>
        <v>32400</v>
      </c>
      <c r="G168">
        <f>telmtr!B168</f>
        <v>1</v>
      </c>
      <c r="H168">
        <v>51</v>
      </c>
      <c r="I168" s="1">
        <f>telmtr!E168/1*'calc monthly loads'!$B$5</f>
        <v>44.968</v>
      </c>
      <c r="J168" s="1">
        <f>telmtr!F168/1*'calc monthly loads'!$B$5</f>
        <v>44.092</v>
      </c>
      <c r="K168" s="1">
        <f>telmtr!G168/1*'calc monthly loads'!$B$5</f>
        <v>43.654</v>
      </c>
      <c r="L168" s="1">
        <f>telmtr!H168/1*'calc monthly loads'!$B$5</f>
        <v>43.8</v>
      </c>
      <c r="M168" s="1">
        <f>telmtr!I168/1*'calc monthly loads'!$B$5</f>
        <v>44.968</v>
      </c>
      <c r="N168" s="1">
        <f>telmtr!J168/1*'calc monthly loads'!$B$5</f>
        <v>49.202</v>
      </c>
      <c r="O168" s="1">
        <f>telmtr!K168/1*'calc monthly loads'!$B$5</f>
        <v>57.232</v>
      </c>
      <c r="P168" s="1">
        <f>telmtr!L168/1*'calc monthly loads'!$B$5</f>
        <v>67.16</v>
      </c>
      <c r="Q168" s="1">
        <f>telmtr!M168/1*'calc monthly loads'!$B$5</f>
        <v>69.496</v>
      </c>
      <c r="R168" s="1">
        <f>telmtr!N168/1*'calc monthly loads'!$B$5</f>
        <v>69.35</v>
      </c>
      <c r="S168" s="1">
        <f>telmtr!O168/1*'calc monthly loads'!$B$5</f>
        <v>71.54</v>
      </c>
      <c r="T168" s="1">
        <f>telmtr!P168/1*'calc monthly loads'!$B$5</f>
        <v>69.788</v>
      </c>
      <c r="U168" t="s">
        <v>13</v>
      </c>
      <c r="V168" s="3">
        <f>SUM(P168:T168)</f>
        <v>347.334</v>
      </c>
      <c r="W168" t="s">
        <v>14</v>
      </c>
      <c r="X168" s="3">
        <f>SUM(I168:O168)</f>
        <v>327.91600000000005</v>
      </c>
    </row>
    <row r="169" spans="6:24" ht="12.75">
      <c r="F169">
        <f>telmtr!A169</f>
        <v>32400</v>
      </c>
      <c r="G169">
        <f>telmtr!B169</f>
        <v>2</v>
      </c>
      <c r="I169" s="1">
        <f>telmtr!E169/1*'calc monthly loads'!$B$5</f>
        <v>67.89</v>
      </c>
      <c r="J169" s="1">
        <f>telmtr!F169/1*'calc monthly loads'!$B$5</f>
        <v>68.182</v>
      </c>
      <c r="K169" s="1">
        <f>telmtr!G169/1*'calc monthly loads'!$B$5</f>
        <v>64.824</v>
      </c>
      <c r="L169" s="1">
        <f>telmtr!H169/1*'calc monthly loads'!$B$5</f>
        <v>60.152</v>
      </c>
      <c r="M169" s="1">
        <f>telmtr!I169/1*'calc monthly loads'!$B$5</f>
        <v>56.648</v>
      </c>
      <c r="N169" s="1">
        <f>telmtr!J169/1*'calc monthly loads'!$B$5</f>
        <v>54.312</v>
      </c>
      <c r="O169" s="1">
        <f>telmtr!K169/1*'calc monthly loads'!$B$5</f>
        <v>55.918</v>
      </c>
      <c r="P169" s="1">
        <f>telmtr!L169/1*'calc monthly loads'!$B$5</f>
        <v>55.626</v>
      </c>
      <c r="Q169" s="1">
        <f>telmtr!M169/1*'calc monthly loads'!$B$5</f>
        <v>52.122</v>
      </c>
      <c r="R169" s="1">
        <f>telmtr!N169/1*'calc monthly loads'!$B$5</f>
        <v>53.144</v>
      </c>
      <c r="S169" s="1">
        <f>telmtr!O169/1*'calc monthly loads'!$B$5</f>
        <v>50.808</v>
      </c>
      <c r="T169" s="1">
        <f>telmtr!P169/1*'calc monthly loads'!$B$5</f>
        <v>48.764</v>
      </c>
      <c r="U169" t="s">
        <v>13</v>
      </c>
      <c r="V169" s="3">
        <f>SUM(I169:S169)</f>
        <v>639.626</v>
      </c>
      <c r="W169" t="s">
        <v>14</v>
      </c>
      <c r="X169" s="3">
        <f>T169</f>
        <v>48.764</v>
      </c>
    </row>
    <row r="170" spans="6:24" ht="12.75">
      <c r="F170">
        <f>telmtr!A170</f>
        <v>32500</v>
      </c>
      <c r="G170">
        <f>telmtr!B170</f>
        <v>1</v>
      </c>
      <c r="H170">
        <v>61</v>
      </c>
      <c r="I170" s="1">
        <f>telmtr!E170/1*'calc monthly loads'!$B$5</f>
        <v>47.158</v>
      </c>
      <c r="J170" s="1">
        <f>telmtr!F170/1*'calc monthly loads'!$B$5</f>
        <v>46.428</v>
      </c>
      <c r="K170" s="1">
        <f>telmtr!G170/1*'calc monthly loads'!$B$5</f>
        <v>46.282</v>
      </c>
      <c r="L170" s="1">
        <f>telmtr!H170/1*'calc monthly loads'!$B$5</f>
        <v>46.72</v>
      </c>
      <c r="M170" s="1">
        <f>telmtr!I170/1*'calc monthly loads'!$B$5</f>
        <v>47.45</v>
      </c>
      <c r="N170" s="1">
        <f>telmtr!J170/1*'calc monthly loads'!$B$5</f>
        <v>49.202</v>
      </c>
      <c r="O170" s="1">
        <f>telmtr!K170/1*'calc monthly loads'!$B$5</f>
        <v>51.246</v>
      </c>
      <c r="P170" s="1">
        <f>telmtr!L170/1*'calc monthly loads'!$B$5</f>
        <v>52.998</v>
      </c>
      <c r="Q170" s="1">
        <f>telmtr!M170/1*'calc monthly loads'!$B$5</f>
        <v>54.896</v>
      </c>
      <c r="R170" s="1">
        <f>telmtr!N170/1*'calc monthly loads'!$B$5</f>
        <v>54.458</v>
      </c>
      <c r="S170" s="1">
        <f>telmtr!O170/1*'calc monthly loads'!$B$5</f>
        <v>53.874</v>
      </c>
      <c r="T170" s="1">
        <f>telmtr!P170/1*'calc monthly loads'!$B$5</f>
        <v>52.852</v>
      </c>
      <c r="U170" t="s">
        <v>13</v>
      </c>
      <c r="V170" s="3">
        <v>0</v>
      </c>
      <c r="W170" t="s">
        <v>14</v>
      </c>
      <c r="X170" s="3">
        <f>SUM(I170:T170)</f>
        <v>603.564</v>
      </c>
    </row>
    <row r="171" spans="6:24" ht="12.75">
      <c r="F171">
        <f>telmtr!A171</f>
        <v>32500</v>
      </c>
      <c r="G171">
        <f>telmtr!B171</f>
        <v>2</v>
      </c>
      <c r="I171" s="1">
        <f>telmtr!E171/1*'calc monthly loads'!$B$5</f>
        <v>50.954</v>
      </c>
      <c r="J171" s="1">
        <f>telmtr!F171/1*'calc monthly loads'!$B$5</f>
        <v>51.1</v>
      </c>
      <c r="K171" s="1">
        <f>telmtr!G171/1*'calc monthly loads'!$B$5</f>
        <v>50.078</v>
      </c>
      <c r="L171" s="1">
        <f>telmtr!H171/1*'calc monthly loads'!$B$5</f>
        <v>49.494</v>
      </c>
      <c r="M171" s="1">
        <f>telmtr!I171/1*'calc monthly loads'!$B$5</f>
        <v>48.618</v>
      </c>
      <c r="N171" s="1">
        <f>telmtr!J171/1*'calc monthly loads'!$B$5</f>
        <v>45.26</v>
      </c>
      <c r="O171" s="1">
        <f>telmtr!K171/1*'calc monthly loads'!$B$5</f>
        <v>45.698</v>
      </c>
      <c r="P171" s="1">
        <f>telmtr!L171/1*'calc monthly loads'!$B$5</f>
        <v>48.618</v>
      </c>
      <c r="Q171" s="1">
        <f>telmtr!M171/1*'calc monthly loads'!$B$5</f>
        <v>48.618</v>
      </c>
      <c r="R171" s="1">
        <f>telmtr!N171/1*'calc monthly loads'!$B$5</f>
        <v>48.326</v>
      </c>
      <c r="S171" s="1">
        <f>telmtr!O171/1*'calc monthly loads'!$B$5</f>
        <v>45.99</v>
      </c>
      <c r="T171" s="1">
        <f>telmtr!P171/1*'calc monthly loads'!$B$5</f>
        <v>44.384</v>
      </c>
      <c r="U171" t="s">
        <v>13</v>
      </c>
      <c r="V171" s="3">
        <v>0</v>
      </c>
      <c r="W171" t="s">
        <v>14</v>
      </c>
      <c r="X171" s="3">
        <f>SUM(I171:T171)</f>
        <v>577.138</v>
      </c>
    </row>
    <row r="172" spans="6:24" ht="12.75">
      <c r="F172">
        <f>telmtr!A172</f>
        <v>32600</v>
      </c>
      <c r="G172">
        <f>telmtr!B172</f>
        <v>1</v>
      </c>
      <c r="H172">
        <v>71</v>
      </c>
      <c r="I172" s="1">
        <f>telmtr!E172/1*'calc monthly loads'!$B$5</f>
        <v>42.632</v>
      </c>
      <c r="J172" s="1">
        <f>telmtr!F172/1*'calc monthly loads'!$B$5</f>
        <v>37.084</v>
      </c>
      <c r="K172" s="1">
        <f>telmtr!G172/1*'calc monthly loads'!$B$5</f>
        <v>37.376</v>
      </c>
      <c r="L172" s="1">
        <f>telmtr!H172/1*'calc monthly loads'!$B$5</f>
        <v>40.296</v>
      </c>
      <c r="M172" s="1">
        <f>telmtr!I172/1*'calc monthly loads'!$B$5</f>
        <v>40.588</v>
      </c>
      <c r="N172" s="1">
        <f>telmtr!J172/1*'calc monthly loads'!$B$5</f>
        <v>40.734</v>
      </c>
      <c r="O172" s="1">
        <f>telmtr!K172/1*'calc monthly loads'!$B$5</f>
        <v>41.026</v>
      </c>
      <c r="P172" s="1">
        <f>telmtr!L172/1*'calc monthly loads'!$B$5</f>
        <v>41.756</v>
      </c>
      <c r="Q172" s="1">
        <f>telmtr!M172/1*'calc monthly loads'!$B$5</f>
        <v>43.508</v>
      </c>
      <c r="R172" s="1">
        <f>telmtr!N172/1*'calc monthly loads'!$B$5</f>
        <v>44.092</v>
      </c>
      <c r="S172" s="1">
        <f>telmtr!O172/1*'calc monthly loads'!$B$5</f>
        <v>43.8</v>
      </c>
      <c r="T172" s="1">
        <f>telmtr!P172/1*'calc monthly loads'!$B$5</f>
        <v>44.238</v>
      </c>
      <c r="U172" t="s">
        <v>13</v>
      </c>
      <c r="V172" s="3">
        <v>0</v>
      </c>
      <c r="W172" t="s">
        <v>14</v>
      </c>
      <c r="X172" s="3">
        <f>SUM(I172:T172)</f>
        <v>497.12999999999994</v>
      </c>
    </row>
    <row r="173" spans="6:24" ht="12.75">
      <c r="F173">
        <f>telmtr!A173</f>
        <v>32600</v>
      </c>
      <c r="G173">
        <f>telmtr!B173</f>
        <v>2</v>
      </c>
      <c r="I173" s="1">
        <f>telmtr!E173/1*'calc monthly loads'!$B$5</f>
        <v>44.384</v>
      </c>
      <c r="J173" s="1">
        <f>telmtr!F173/1*'calc monthly loads'!$B$5</f>
        <v>44.53</v>
      </c>
      <c r="K173" s="1">
        <f>telmtr!G173/1*'calc monthly loads'!$B$5</f>
        <v>44.53</v>
      </c>
      <c r="L173" s="1">
        <f>telmtr!H173/1*'calc monthly loads'!$B$5</f>
        <v>43.8</v>
      </c>
      <c r="M173" s="1">
        <f>telmtr!I173/1*'calc monthly loads'!$B$5</f>
        <v>43.216</v>
      </c>
      <c r="N173" s="1">
        <f>telmtr!J173/1*'calc monthly loads'!$B$5</f>
        <v>42.632</v>
      </c>
      <c r="O173" s="1">
        <f>telmtr!K173/1*'calc monthly loads'!$B$5</f>
        <v>43.8</v>
      </c>
      <c r="P173" s="1">
        <f>telmtr!L173/1*'calc monthly loads'!$B$5</f>
        <v>44.238</v>
      </c>
      <c r="Q173" s="1">
        <f>telmtr!M173/1*'calc monthly loads'!$B$5</f>
        <v>43.216</v>
      </c>
      <c r="R173" s="1">
        <f>telmtr!N173/1*'calc monthly loads'!$B$5</f>
        <v>42.34</v>
      </c>
      <c r="S173" s="1">
        <f>telmtr!O173/1*'calc monthly loads'!$B$5</f>
        <v>40.88</v>
      </c>
      <c r="T173" s="1">
        <f>telmtr!P173/1*'calc monthly loads'!$B$5</f>
        <v>42.194</v>
      </c>
      <c r="U173" t="s">
        <v>13</v>
      </c>
      <c r="V173" s="3">
        <v>0</v>
      </c>
      <c r="W173" t="s">
        <v>14</v>
      </c>
      <c r="X173" s="3">
        <f>SUM(I173:T173)</f>
        <v>519.76</v>
      </c>
    </row>
    <row r="174" spans="6:24" ht="12.75">
      <c r="F174">
        <f>telmtr!A174</f>
        <v>32700</v>
      </c>
      <c r="G174">
        <f>telmtr!B174</f>
        <v>1</v>
      </c>
      <c r="H174">
        <v>11</v>
      </c>
      <c r="I174" s="1">
        <f>telmtr!E174/1*'calc monthly loads'!$B$5</f>
        <v>43.07</v>
      </c>
      <c r="J174" s="1">
        <f>telmtr!F174/1*'calc monthly loads'!$B$5</f>
        <v>42.632</v>
      </c>
      <c r="K174" s="1">
        <f>telmtr!G174/1*'calc monthly loads'!$B$5</f>
        <v>44.238</v>
      </c>
      <c r="L174" s="1">
        <f>telmtr!H174/1*'calc monthly loads'!$B$5</f>
        <v>41.172</v>
      </c>
      <c r="M174" s="1">
        <f>telmtr!I174/1*'calc monthly loads'!$B$5</f>
        <v>43.362</v>
      </c>
      <c r="N174" s="1">
        <f>telmtr!J174/1*'calc monthly loads'!$B$5</f>
        <v>47.304</v>
      </c>
      <c r="O174" s="1">
        <f>telmtr!K174/1*'calc monthly loads'!$B$5</f>
        <v>57.232</v>
      </c>
      <c r="P174" s="1">
        <f>telmtr!L174/1*'calc monthly loads'!$B$5</f>
        <v>66.284</v>
      </c>
      <c r="Q174" s="1">
        <f>telmtr!M174/1*'calc monthly loads'!$B$5</f>
        <v>70.664</v>
      </c>
      <c r="R174" s="1">
        <f>telmtr!N174/1*'calc monthly loads'!$B$5</f>
        <v>73.438</v>
      </c>
      <c r="S174" s="1">
        <f>telmtr!O174/1*'calc monthly loads'!$B$5</f>
        <v>74.606</v>
      </c>
      <c r="T174" s="1">
        <f>telmtr!P174/1*'calc monthly loads'!$B$5</f>
        <v>70.956</v>
      </c>
      <c r="U174" t="s">
        <v>13</v>
      </c>
      <c r="V174" s="3">
        <f>SUM(P174:T174)</f>
        <v>355.94800000000004</v>
      </c>
      <c r="W174" t="s">
        <v>14</v>
      </c>
      <c r="X174" s="3">
        <f>SUM(I174:O174)</f>
        <v>319.01</v>
      </c>
    </row>
    <row r="175" spans="6:24" ht="12.75">
      <c r="F175">
        <f>telmtr!A175</f>
        <v>32700</v>
      </c>
      <c r="G175">
        <f>telmtr!B175</f>
        <v>2</v>
      </c>
      <c r="I175" s="1">
        <f>telmtr!E175/1*'calc monthly loads'!$B$5</f>
        <v>71.248</v>
      </c>
      <c r="J175" s="1">
        <f>telmtr!F175/1*'calc monthly loads'!$B$5</f>
        <v>75.336</v>
      </c>
      <c r="K175" s="1">
        <f>telmtr!G175/1*'calc monthly loads'!$B$5</f>
        <v>74.168</v>
      </c>
      <c r="L175" s="1">
        <f>telmtr!H175/1*'calc monthly loads'!$B$5</f>
        <v>68.912</v>
      </c>
      <c r="M175" s="1">
        <f>telmtr!I175/1*'calc monthly loads'!$B$5</f>
        <v>63.51</v>
      </c>
      <c r="N175" s="1">
        <f>telmtr!J175/1*'calc monthly loads'!$B$5</f>
        <v>59.568</v>
      </c>
      <c r="O175" s="1">
        <f>telmtr!K175/1*'calc monthly loads'!$B$5</f>
        <v>59.276</v>
      </c>
      <c r="P175" s="1">
        <f>telmtr!L175/1*'calc monthly loads'!$B$5</f>
        <v>58.546</v>
      </c>
      <c r="Q175" s="1">
        <f>telmtr!M175/1*'calc monthly loads'!$B$5</f>
        <v>58.838</v>
      </c>
      <c r="R175" s="1">
        <f>telmtr!N175/1*'calc monthly loads'!$B$5</f>
        <v>55.918</v>
      </c>
      <c r="S175" s="1">
        <f>telmtr!O175/1*'calc monthly loads'!$B$5</f>
        <v>54.02</v>
      </c>
      <c r="T175" s="1">
        <f>telmtr!P175/1*'calc monthly loads'!$B$5</f>
        <v>51.246</v>
      </c>
      <c r="U175" t="s">
        <v>13</v>
      </c>
      <c r="V175" s="3">
        <f>SUM(I175:S175)</f>
        <v>699.3399999999999</v>
      </c>
      <c r="W175" t="s">
        <v>14</v>
      </c>
      <c r="X175" s="3">
        <f>T175</f>
        <v>51.246</v>
      </c>
    </row>
    <row r="176" spans="6:24" ht="12.75">
      <c r="F176">
        <f>telmtr!A176</f>
        <v>32800</v>
      </c>
      <c r="G176">
        <f>telmtr!B176</f>
        <v>1</v>
      </c>
      <c r="H176">
        <v>21</v>
      </c>
      <c r="I176" s="1">
        <f>telmtr!E176/1*'calc monthly loads'!$B$5</f>
        <v>49.202</v>
      </c>
      <c r="J176" s="1">
        <f>telmtr!F176/1*'calc monthly loads'!$B$5</f>
        <v>47.596</v>
      </c>
      <c r="K176" s="1">
        <f>telmtr!G176/1*'calc monthly loads'!$B$5</f>
        <v>46.866</v>
      </c>
      <c r="L176" s="1">
        <f>telmtr!H176/1*'calc monthly loads'!$B$5</f>
        <v>47.012</v>
      </c>
      <c r="M176" s="1">
        <f>telmtr!I176/1*'calc monthly loads'!$B$5</f>
        <v>48.764</v>
      </c>
      <c r="N176" s="1">
        <f>telmtr!J176/1*'calc monthly loads'!$B$5</f>
        <v>52.998</v>
      </c>
      <c r="O176" s="1">
        <f>telmtr!K176/1*'calc monthly loads'!$B$5</f>
        <v>62.488</v>
      </c>
      <c r="P176" s="1">
        <f>telmtr!L176/1*'calc monthly loads'!$B$5</f>
        <v>72.854</v>
      </c>
      <c r="Q176" s="1">
        <f>telmtr!M176/1*'calc monthly loads'!$B$5</f>
        <v>76.65</v>
      </c>
      <c r="R176" s="1">
        <f>telmtr!N176/1*'calc monthly loads'!$B$5</f>
        <v>76.796</v>
      </c>
      <c r="S176" s="1">
        <f>telmtr!O176/1*'calc monthly loads'!$B$5</f>
        <v>79.57</v>
      </c>
      <c r="T176" s="1">
        <f>telmtr!P176/1*'calc monthly loads'!$B$5</f>
        <v>74.314</v>
      </c>
      <c r="U176" t="s">
        <v>13</v>
      </c>
      <c r="V176" s="3">
        <f>SUM(P176:T176)</f>
        <v>380.18399999999997</v>
      </c>
      <c r="W176" t="s">
        <v>14</v>
      </c>
      <c r="X176" s="3">
        <f>SUM(I176:O176)</f>
        <v>354.926</v>
      </c>
    </row>
    <row r="177" spans="6:24" ht="12.75">
      <c r="F177">
        <f>telmtr!A177</f>
        <v>32800</v>
      </c>
      <c r="G177">
        <f>telmtr!B177</f>
        <v>2</v>
      </c>
      <c r="I177" s="1">
        <f>telmtr!E177/1*'calc monthly loads'!$B$5</f>
        <v>72.562</v>
      </c>
      <c r="J177" s="1">
        <f>telmtr!F177/1*'calc monthly loads'!$B$5</f>
        <v>72.854</v>
      </c>
      <c r="K177" s="1">
        <f>telmtr!G177/1*'calc monthly loads'!$B$5</f>
        <v>73.73</v>
      </c>
      <c r="L177" s="1">
        <f>telmtr!H177/1*'calc monthly loads'!$B$5</f>
        <v>66.722</v>
      </c>
      <c r="M177" s="1">
        <f>telmtr!I177/1*'calc monthly loads'!$B$5</f>
        <v>65.116</v>
      </c>
      <c r="N177" s="1">
        <f>telmtr!J177/1*'calc monthly loads'!$B$5</f>
        <v>61.758</v>
      </c>
      <c r="O177" s="1">
        <f>telmtr!K177/1*'calc monthly loads'!$B$5</f>
        <v>67.16</v>
      </c>
      <c r="P177" s="1">
        <f>telmtr!L177/1*'calc monthly loads'!$B$5</f>
        <v>60.152</v>
      </c>
      <c r="Q177" s="1">
        <f>telmtr!M177/1*'calc monthly loads'!$B$5</f>
        <v>59.276</v>
      </c>
      <c r="R177" s="1">
        <f>telmtr!N177/1*'calc monthly loads'!$B$5</f>
        <v>59.13</v>
      </c>
      <c r="S177" s="1">
        <f>telmtr!O177/1*'calc monthly loads'!$B$5</f>
        <v>57.232</v>
      </c>
      <c r="T177" s="1">
        <f>telmtr!P177/1*'calc monthly loads'!$B$5</f>
        <v>53.874</v>
      </c>
      <c r="U177" t="s">
        <v>13</v>
      </c>
      <c r="V177" s="3">
        <f>SUM(I177:S177)</f>
        <v>715.6919999999999</v>
      </c>
      <c r="W177" t="s">
        <v>14</v>
      </c>
      <c r="X177" s="3">
        <f>T177</f>
        <v>53.874</v>
      </c>
    </row>
    <row r="178" spans="6:24" ht="12.75">
      <c r="F178">
        <f>telmtr!A178</f>
        <v>32900</v>
      </c>
      <c r="G178">
        <f>telmtr!B178</f>
        <v>1</v>
      </c>
      <c r="H178">
        <v>31</v>
      </c>
      <c r="I178" s="1">
        <f>telmtr!E178/1*'calc monthly loads'!$B$5</f>
        <v>49.786</v>
      </c>
      <c r="J178" s="1">
        <f>telmtr!F178/1*'calc monthly loads'!$B$5</f>
        <v>48.326</v>
      </c>
      <c r="K178" s="1">
        <f>telmtr!G178/1*'calc monthly loads'!$B$5</f>
        <v>48.326</v>
      </c>
      <c r="L178" s="1">
        <f>telmtr!H178/1*'calc monthly loads'!$B$5</f>
        <v>48.18</v>
      </c>
      <c r="M178" s="1">
        <f>telmtr!I178/1*'calc monthly loads'!$B$5</f>
        <v>50.516</v>
      </c>
      <c r="N178" s="1">
        <f>telmtr!J178/1*'calc monthly loads'!$B$5</f>
        <v>54.604</v>
      </c>
      <c r="O178" s="1">
        <f>telmtr!K178/1*'calc monthly loads'!$B$5</f>
        <v>64.24</v>
      </c>
      <c r="P178" s="1">
        <f>telmtr!L178/1*'calc monthly loads'!$B$5</f>
        <v>73.438</v>
      </c>
      <c r="Q178" s="1">
        <f>telmtr!M178/1*'calc monthly loads'!$B$5</f>
        <v>76.212</v>
      </c>
      <c r="R178" s="1">
        <f>telmtr!N178/1*'calc monthly loads'!$B$5</f>
        <v>76.942</v>
      </c>
      <c r="S178" s="1">
        <f>telmtr!O178/1*'calc monthly loads'!$B$5</f>
        <v>75.482</v>
      </c>
      <c r="T178" s="1">
        <f>telmtr!P178/1*'calc monthly loads'!$B$5</f>
        <v>73.438</v>
      </c>
      <c r="U178" t="s">
        <v>13</v>
      </c>
      <c r="V178" s="3">
        <f>SUM(P178:T178)</f>
        <v>375.51199999999994</v>
      </c>
      <c r="W178" t="s">
        <v>14</v>
      </c>
      <c r="X178" s="3">
        <f>SUM(I178:O178)</f>
        <v>363.978</v>
      </c>
    </row>
    <row r="179" spans="6:24" ht="12.75">
      <c r="F179">
        <f>telmtr!A179</f>
        <v>32900</v>
      </c>
      <c r="G179">
        <f>telmtr!B179</f>
        <v>2</v>
      </c>
      <c r="I179" s="1">
        <f>telmtr!E179/1*'calc monthly loads'!$B$5</f>
        <v>73</v>
      </c>
      <c r="J179" s="1">
        <f>telmtr!F179/1*'calc monthly loads'!$B$5</f>
        <v>75.482</v>
      </c>
      <c r="K179" s="1">
        <f>telmtr!G179/1*'calc monthly loads'!$B$5</f>
        <v>75.774</v>
      </c>
      <c r="L179" s="1">
        <f>telmtr!H179/1*'calc monthly loads'!$B$5</f>
        <v>71.686</v>
      </c>
      <c r="M179" s="1">
        <f>telmtr!I179/1*'calc monthly loads'!$B$5</f>
        <v>65.262</v>
      </c>
      <c r="N179" s="1">
        <f>telmtr!J179/1*'calc monthly loads'!$B$5</f>
        <v>61.466</v>
      </c>
      <c r="O179" s="1">
        <f>telmtr!K179/1*'calc monthly loads'!$B$5</f>
        <v>61.174</v>
      </c>
      <c r="P179" s="1">
        <f>telmtr!L179/1*'calc monthly loads'!$B$5</f>
        <v>60.006</v>
      </c>
      <c r="Q179" s="1">
        <f>telmtr!M179/1*'calc monthly loads'!$B$5</f>
        <v>59.276</v>
      </c>
      <c r="R179" s="1">
        <f>telmtr!N179/1*'calc monthly loads'!$B$5</f>
        <v>57.232</v>
      </c>
      <c r="S179" s="1">
        <f>telmtr!O179/1*'calc monthly loads'!$B$5</f>
        <v>55.188</v>
      </c>
      <c r="T179" s="1">
        <f>telmtr!P179/1*'calc monthly loads'!$B$5</f>
        <v>52.414</v>
      </c>
      <c r="U179" t="s">
        <v>13</v>
      </c>
      <c r="V179" s="3">
        <f>SUM(I179:S179)</f>
        <v>715.5459999999999</v>
      </c>
      <c r="W179" t="s">
        <v>14</v>
      </c>
      <c r="X179" s="3">
        <f>T179</f>
        <v>52.414</v>
      </c>
    </row>
    <row r="180" spans="6:24" ht="12.75">
      <c r="F180">
        <f>telmtr!A180</f>
        <v>33000</v>
      </c>
      <c r="G180">
        <f>telmtr!B180</f>
        <v>1</v>
      </c>
      <c r="H180">
        <v>41</v>
      </c>
      <c r="I180" s="1">
        <f>telmtr!E180/1*'calc monthly loads'!$B$5</f>
        <v>50.37</v>
      </c>
      <c r="J180" s="1">
        <f>telmtr!F180/1*'calc monthly loads'!$B$5</f>
        <v>49.202</v>
      </c>
      <c r="K180" s="1">
        <f>telmtr!G180/1*'calc monthly loads'!$B$5</f>
        <v>48.472</v>
      </c>
      <c r="L180" s="1">
        <f>telmtr!H180/1*'calc monthly loads'!$B$5</f>
        <v>46.72</v>
      </c>
      <c r="M180" s="1">
        <f>telmtr!I180/1*'calc monthly loads'!$B$5</f>
        <v>47.596</v>
      </c>
      <c r="N180" s="1">
        <f>telmtr!J180/1*'calc monthly loads'!$B$5</f>
        <v>51.684</v>
      </c>
      <c r="O180" s="1">
        <f>telmtr!K180/1*'calc monthly loads'!$B$5</f>
        <v>61.32</v>
      </c>
      <c r="P180" s="1">
        <f>telmtr!L180/1*'calc monthly loads'!$B$5</f>
        <v>73.146</v>
      </c>
      <c r="Q180" s="1">
        <f>telmtr!M180/1*'calc monthly loads'!$B$5</f>
        <v>75.774</v>
      </c>
      <c r="R180" s="1">
        <f>telmtr!N180/1*'calc monthly loads'!$B$5</f>
        <v>76.65</v>
      </c>
      <c r="S180" s="1">
        <f>telmtr!O180/1*'calc monthly loads'!$B$5</f>
        <v>78.256</v>
      </c>
      <c r="T180" s="1">
        <f>telmtr!P180/1*'calc monthly loads'!$B$5</f>
        <v>76.066</v>
      </c>
      <c r="U180" t="s">
        <v>13</v>
      </c>
      <c r="V180" s="3">
        <f>SUM(P180:T180)</f>
        <v>379.89200000000005</v>
      </c>
      <c r="W180" t="s">
        <v>14</v>
      </c>
      <c r="X180" s="3">
        <f>SUM(I180:O180)</f>
        <v>355.364</v>
      </c>
    </row>
    <row r="181" spans="6:24" ht="12.75">
      <c r="F181">
        <f>telmtr!A181</f>
        <v>33000</v>
      </c>
      <c r="G181">
        <f>telmtr!B181</f>
        <v>2</v>
      </c>
      <c r="I181" s="1">
        <f>telmtr!E181/1*'calc monthly loads'!$B$5</f>
        <v>75.044</v>
      </c>
      <c r="J181" s="1">
        <f>telmtr!F181/1*'calc monthly loads'!$B$5</f>
        <v>77.38</v>
      </c>
      <c r="K181" s="1">
        <f>telmtr!G181/1*'calc monthly loads'!$B$5</f>
        <v>75.336</v>
      </c>
      <c r="L181" s="1">
        <f>telmtr!H181/1*'calc monthly loads'!$B$5</f>
        <v>70.226</v>
      </c>
      <c r="M181" s="1">
        <f>telmtr!I181/1*'calc monthly loads'!$B$5</f>
        <v>65.116</v>
      </c>
      <c r="N181" s="1">
        <f>telmtr!J181/1*'calc monthly loads'!$B$5</f>
        <v>60.59</v>
      </c>
      <c r="O181" s="1">
        <f>telmtr!K181/1*'calc monthly loads'!$B$5</f>
        <v>60.444</v>
      </c>
      <c r="P181" s="1">
        <f>telmtr!L181/1*'calc monthly loads'!$B$5</f>
        <v>60.152</v>
      </c>
      <c r="Q181" s="1">
        <f>telmtr!M181/1*'calc monthly loads'!$B$5</f>
        <v>59.714</v>
      </c>
      <c r="R181" s="1">
        <f>telmtr!N181/1*'calc monthly loads'!$B$5</f>
        <v>57.524</v>
      </c>
      <c r="S181" s="1">
        <f>telmtr!O181/1*'calc monthly loads'!$B$5</f>
        <v>55.626</v>
      </c>
      <c r="T181" s="1">
        <f>telmtr!P181/1*'calc monthly loads'!$B$5</f>
        <v>53.29</v>
      </c>
      <c r="U181" t="s">
        <v>13</v>
      </c>
      <c r="V181" s="3">
        <f>SUM(I181:S181)</f>
        <v>717.1519999999999</v>
      </c>
      <c r="W181" t="s">
        <v>14</v>
      </c>
      <c r="X181" s="3">
        <f>T181</f>
        <v>53.29</v>
      </c>
    </row>
    <row r="182" spans="6:25" ht="12.75">
      <c r="F182">
        <f>telmtr!A182</f>
        <v>33100</v>
      </c>
      <c r="G182">
        <f>telmtr!B182</f>
        <v>1</v>
      </c>
      <c r="H182">
        <v>51</v>
      </c>
      <c r="I182" s="1">
        <f>telmtr!E182/1*'calc monthly loads'!$B$5</f>
        <v>50.954</v>
      </c>
      <c r="J182" s="1">
        <f>telmtr!F182/1*'calc monthly loads'!$B$5</f>
        <v>50.224</v>
      </c>
      <c r="K182" s="1">
        <f>telmtr!G182/1*'calc monthly loads'!$B$5</f>
        <v>50.224</v>
      </c>
      <c r="L182" s="1">
        <f>telmtr!H182/1*'calc monthly loads'!$B$5</f>
        <v>50.078</v>
      </c>
      <c r="M182" s="1">
        <f>telmtr!I182/1*'calc monthly loads'!$B$5</f>
        <v>52.56</v>
      </c>
      <c r="N182" s="1">
        <f>telmtr!J182/1*'calc monthly loads'!$B$5</f>
        <v>55.918</v>
      </c>
      <c r="O182" s="1">
        <f>telmtr!K182/1*'calc monthly loads'!$B$5</f>
        <v>64.532</v>
      </c>
      <c r="P182" s="1">
        <f>telmtr!L182/1*'calc monthly loads'!$B$5</f>
        <v>73.73</v>
      </c>
      <c r="Q182" s="1">
        <f>telmtr!M182/1*'calc monthly loads'!$B$5</f>
        <v>75.92</v>
      </c>
      <c r="R182" s="1">
        <f>telmtr!N182/1*'calc monthly loads'!$B$5</f>
        <v>75.628</v>
      </c>
      <c r="S182" s="1">
        <f>telmtr!O182/1*'calc monthly loads'!$B$5</f>
        <v>76.358</v>
      </c>
      <c r="T182" s="1">
        <f>telmtr!P182/1*'calc monthly loads'!$B$5</f>
        <v>74.606</v>
      </c>
      <c r="U182" t="s">
        <v>13</v>
      </c>
      <c r="V182" s="3">
        <f>SUM(P182:T182)</f>
        <v>376.242</v>
      </c>
      <c r="W182" t="s">
        <v>14</v>
      </c>
      <c r="X182" s="3">
        <f>SUM(I182:O182)</f>
        <v>374.48999999999995</v>
      </c>
      <c r="Y182" t="s">
        <v>3</v>
      </c>
    </row>
    <row r="183" spans="6:28" ht="12.75">
      <c r="F183">
        <f>telmtr!A183</f>
        <v>33100</v>
      </c>
      <c r="G183">
        <f>telmtr!B183</f>
        <v>2</v>
      </c>
      <c r="I183" s="1">
        <f>telmtr!E183/1*'calc monthly loads'!$B$5</f>
        <v>72.27</v>
      </c>
      <c r="J183" s="1">
        <f>telmtr!F183/1*'calc monthly loads'!$B$5</f>
        <v>72.708</v>
      </c>
      <c r="K183" s="1">
        <f>telmtr!G183/1*'calc monthly loads'!$B$5</f>
        <v>69.788</v>
      </c>
      <c r="L183" s="1">
        <f>telmtr!H183/1*'calc monthly loads'!$B$5</f>
        <v>65.408</v>
      </c>
      <c r="M183" s="1">
        <f>telmtr!I183/1*'calc monthly loads'!$B$5</f>
        <v>60.736</v>
      </c>
      <c r="N183" s="1">
        <f>telmtr!J183/1*'calc monthly loads'!$B$5</f>
        <v>57.962</v>
      </c>
      <c r="O183" s="1">
        <f>telmtr!K183/1*'calc monthly loads'!$B$5</f>
        <v>57.378</v>
      </c>
      <c r="P183" s="1">
        <f>telmtr!L183/1*'calc monthly loads'!$B$5</f>
        <v>57.378</v>
      </c>
      <c r="Q183" s="1">
        <f>telmtr!M183/1*'calc monthly loads'!$B$5</f>
        <v>57.086</v>
      </c>
      <c r="R183" s="1">
        <f>telmtr!N183/1*'calc monthly loads'!$B$5</f>
        <v>51.392</v>
      </c>
      <c r="S183" s="1">
        <f>telmtr!O183/1*'calc monthly loads'!$B$5</f>
        <v>48.764</v>
      </c>
      <c r="T183" s="1">
        <f>telmtr!P183/1*'calc monthly loads'!$B$5</f>
        <v>45.99</v>
      </c>
      <c r="U183" t="s">
        <v>13</v>
      </c>
      <c r="V183" s="3">
        <f>SUM(I183:S183)</f>
        <v>670.8700000000001</v>
      </c>
      <c r="W183" t="s">
        <v>14</v>
      </c>
      <c r="X183" s="3">
        <f>T183</f>
        <v>45.99</v>
      </c>
      <c r="Y183" t="s">
        <v>13</v>
      </c>
      <c r="Z183" s="3">
        <f>SUM(V122:V183)</f>
        <v>24756.489999999994</v>
      </c>
      <c r="AA183" t="s">
        <v>14</v>
      </c>
      <c r="AB183" s="3">
        <f>SUM(X122:X183)</f>
        <v>18542.438000000002</v>
      </c>
    </row>
    <row r="184" spans="6:24" ht="12.75">
      <c r="F184">
        <f>telmtr!A184</f>
        <v>40100</v>
      </c>
      <c r="G184">
        <f>telmtr!B184</f>
        <v>1</v>
      </c>
      <c r="H184">
        <v>61</v>
      </c>
      <c r="I184" s="1">
        <f>telmtr!E184/1*'calc monthly loads'!$B$6</f>
        <v>45.406</v>
      </c>
      <c r="J184" s="1">
        <f>telmtr!F184/1*'calc monthly loads'!$B$6</f>
        <v>47.45</v>
      </c>
      <c r="K184" s="1">
        <f>telmtr!G184/1*'calc monthly loads'!$B$6</f>
        <v>43.654</v>
      </c>
      <c r="L184" s="1">
        <f>telmtr!H184/1*'calc monthly loads'!$B$6</f>
        <v>43.654</v>
      </c>
      <c r="M184" s="1">
        <f>telmtr!I184/1*'calc monthly loads'!$B$6</f>
        <v>45.406</v>
      </c>
      <c r="N184" s="1">
        <f>telmtr!J184/1*'calc monthly loads'!$B$6</f>
        <v>49.348</v>
      </c>
      <c r="O184" s="1">
        <f>telmtr!K184/1*'calc monthly loads'!$B$6</f>
        <v>51.684</v>
      </c>
      <c r="P184" s="1">
        <f>telmtr!L184/1*'calc monthly loads'!$B$6</f>
        <v>53.874</v>
      </c>
      <c r="Q184" s="1">
        <f>telmtr!M184/1*'calc monthly loads'!$B$6</f>
        <v>55.334</v>
      </c>
      <c r="R184" s="1">
        <f>telmtr!N184/1*'calc monthly loads'!$B$6</f>
        <v>55.188</v>
      </c>
      <c r="S184" s="1">
        <f>telmtr!O184/1*'calc monthly loads'!$B$6</f>
        <v>55.042</v>
      </c>
      <c r="T184" s="1">
        <f>telmtr!P184/1*'calc monthly loads'!$B$6</f>
        <v>55.188</v>
      </c>
      <c r="U184" t="s">
        <v>13</v>
      </c>
      <c r="V184" s="3">
        <v>0</v>
      </c>
      <c r="W184" t="s">
        <v>14</v>
      </c>
      <c r="X184" s="3">
        <f>SUM(I184:T184)</f>
        <v>601.228</v>
      </c>
    </row>
    <row r="185" spans="6:24" ht="12.75">
      <c r="F185">
        <f>telmtr!A185</f>
        <v>40100</v>
      </c>
      <c r="G185">
        <f>telmtr!B185</f>
        <v>2</v>
      </c>
      <c r="I185" s="1">
        <f>telmtr!E185/1*'calc monthly loads'!$B$6</f>
        <v>52.268</v>
      </c>
      <c r="J185" s="1">
        <f>telmtr!F185/1*'calc monthly loads'!$B$6</f>
        <v>51.684</v>
      </c>
      <c r="K185" s="1">
        <f>telmtr!G185/1*'calc monthly loads'!$B$6</f>
        <v>50.954</v>
      </c>
      <c r="L185" s="1">
        <f>telmtr!H185/1*'calc monthly loads'!$B$6</f>
        <v>49.494</v>
      </c>
      <c r="M185" s="1">
        <f>telmtr!I185/1*'calc monthly loads'!$B$6</f>
        <v>49.056</v>
      </c>
      <c r="N185" s="1">
        <f>telmtr!J185/1*'calc monthly loads'!$B$6</f>
        <v>48.618</v>
      </c>
      <c r="O185" s="1">
        <f>telmtr!K185/1*'calc monthly loads'!$B$6</f>
        <v>49.056</v>
      </c>
      <c r="P185" s="1">
        <f>telmtr!L185/1*'calc monthly loads'!$B$6</f>
        <v>48.91</v>
      </c>
      <c r="Q185" s="1">
        <f>telmtr!M185/1*'calc monthly loads'!$B$6</f>
        <v>47.012</v>
      </c>
      <c r="R185" s="1">
        <f>telmtr!N185/1*'calc monthly loads'!$B$6</f>
        <v>47.888</v>
      </c>
      <c r="S185" s="1">
        <f>telmtr!O185/1*'calc monthly loads'!$B$6</f>
        <v>45.406</v>
      </c>
      <c r="T185" s="1">
        <f>telmtr!P185/1*'calc monthly loads'!$B$6</f>
        <v>43.946</v>
      </c>
      <c r="U185" t="s">
        <v>13</v>
      </c>
      <c r="V185" s="3">
        <v>0</v>
      </c>
      <c r="W185" t="s">
        <v>14</v>
      </c>
      <c r="X185" s="3">
        <f>SUM(I185:T185)</f>
        <v>584.2919999999999</v>
      </c>
    </row>
    <row r="186" spans="6:24" ht="12.75">
      <c r="F186">
        <f>telmtr!A186</f>
        <v>40200</v>
      </c>
      <c r="G186">
        <f>telmtr!B186</f>
        <v>1</v>
      </c>
      <c r="H186">
        <v>72</v>
      </c>
      <c r="I186" s="1">
        <f>telmtr!E186/1*'calc monthly loads'!$B$6</f>
        <v>43.216</v>
      </c>
      <c r="J186" s="1">
        <f>telmtr!F186/1*'calc monthly loads'!$B$6</f>
        <v>42.778</v>
      </c>
      <c r="K186" s="1">
        <f>telmtr!G186/1*'calc monthly loads'!$B$6</f>
        <v>42.778</v>
      </c>
      <c r="L186" s="1">
        <f>telmtr!H186/1*'calc monthly loads'!$B$6</f>
        <v>42.778</v>
      </c>
      <c r="M186" s="1">
        <f>telmtr!I186/1*'calc monthly loads'!$B$6</f>
        <v>42.778</v>
      </c>
      <c r="N186" s="1">
        <f>telmtr!J186/1*'calc monthly loads'!$B$6</f>
        <v>43.946</v>
      </c>
      <c r="O186" s="1">
        <f>telmtr!K186/1*'calc monthly loads'!$B$6</f>
        <v>44.384</v>
      </c>
      <c r="P186" s="1">
        <f>telmtr!L186/1*'calc monthly loads'!$B$6</f>
        <v>44.53</v>
      </c>
      <c r="Q186" s="1">
        <f>telmtr!M186/1*'calc monthly loads'!$B$6</f>
        <v>46.428</v>
      </c>
      <c r="R186" s="1">
        <f>telmtr!N186/1*'calc monthly loads'!$B$6</f>
        <v>46.866</v>
      </c>
      <c r="S186" s="1">
        <f>telmtr!O186/1*'calc monthly loads'!$B$6</f>
        <v>47.304</v>
      </c>
      <c r="T186" s="1">
        <f>telmtr!P186/1*'calc monthly loads'!$B$6</f>
        <v>47.742</v>
      </c>
      <c r="U186" t="s">
        <v>13</v>
      </c>
      <c r="V186" s="3">
        <v>0</v>
      </c>
      <c r="W186" t="s">
        <v>14</v>
      </c>
      <c r="X186" s="3">
        <f>SUM(I186:T186)</f>
        <v>535.5279999999999</v>
      </c>
    </row>
    <row r="187" spans="6:24" ht="12.75">
      <c r="F187">
        <f>telmtr!A187</f>
        <v>40200</v>
      </c>
      <c r="G187">
        <f>telmtr!B187</f>
        <v>2</v>
      </c>
      <c r="I187" s="1">
        <f>telmtr!E187/1*'calc monthly loads'!$B$6</f>
        <v>47.304</v>
      </c>
      <c r="J187" s="1">
        <f>telmtr!F187/1*'calc monthly loads'!$B$6</f>
        <v>47.742</v>
      </c>
      <c r="K187" s="1">
        <f>telmtr!G187/1*'calc monthly loads'!$B$6</f>
        <v>47.012</v>
      </c>
      <c r="L187" s="1">
        <f>telmtr!H187/1*'calc monthly loads'!$B$6</f>
        <v>46.866</v>
      </c>
      <c r="M187" s="1">
        <f>telmtr!I187/1*'calc monthly loads'!$B$6</f>
        <v>46.428</v>
      </c>
      <c r="N187" s="1">
        <f>telmtr!J187/1*'calc monthly loads'!$B$6</f>
        <v>45.844</v>
      </c>
      <c r="O187" s="1">
        <f>telmtr!K187/1*'calc monthly loads'!$B$6</f>
        <v>46.136</v>
      </c>
      <c r="P187" s="1">
        <f>telmtr!L187/1*'calc monthly loads'!$B$6</f>
        <v>46.866</v>
      </c>
      <c r="Q187" s="1">
        <f>telmtr!M187/1*'calc monthly loads'!$B$6</f>
        <v>45.99</v>
      </c>
      <c r="R187" s="1">
        <f>telmtr!N187/1*'calc monthly loads'!$B$6</f>
        <v>44.384</v>
      </c>
      <c r="S187" s="1">
        <f>telmtr!O187/1*'calc monthly loads'!$B$6</f>
        <v>43.508</v>
      </c>
      <c r="T187" s="1">
        <f>telmtr!P187/1*'calc monthly loads'!$B$6</f>
        <v>44.092</v>
      </c>
      <c r="U187" t="s">
        <v>13</v>
      </c>
      <c r="V187" s="3">
        <v>0</v>
      </c>
      <c r="W187" t="s">
        <v>14</v>
      </c>
      <c r="X187" s="3">
        <f>SUM(I187:T187)</f>
        <v>552.172</v>
      </c>
    </row>
    <row r="188" spans="6:24" ht="12.75">
      <c r="F188">
        <f>telmtr!A188</f>
        <v>40300</v>
      </c>
      <c r="G188">
        <f>telmtr!B188</f>
        <v>1</v>
      </c>
      <c r="H188">
        <v>12</v>
      </c>
      <c r="I188" s="1">
        <f>telmtr!E188/1*'calc monthly loads'!$B$6</f>
        <v>43.946</v>
      </c>
      <c r="J188" s="1">
        <f>telmtr!F188/1*'calc monthly loads'!$B$6</f>
        <v>43.8</v>
      </c>
      <c r="K188" s="1">
        <f>telmtr!G188/1*'calc monthly loads'!$B$6</f>
        <v>44.092</v>
      </c>
      <c r="L188" s="1">
        <f>telmtr!H188/1*'calc monthly loads'!$B$6</f>
        <v>44.384</v>
      </c>
      <c r="M188" s="1">
        <f>telmtr!I188/1*'calc monthly loads'!$B$6</f>
        <v>46.574</v>
      </c>
      <c r="N188" s="1">
        <f>telmtr!J188/1*'calc monthly loads'!$B$6</f>
        <v>51.684</v>
      </c>
      <c r="O188" s="1">
        <f>telmtr!K188/1*'calc monthly loads'!$B$6</f>
        <v>62.342</v>
      </c>
      <c r="P188" s="1">
        <f>telmtr!L188/1*'calc monthly loads'!$B$6</f>
        <v>73</v>
      </c>
      <c r="Q188" s="1">
        <f>telmtr!M188/1*'calc monthly loads'!$B$6</f>
        <v>76.066</v>
      </c>
      <c r="R188" s="1">
        <f>telmtr!N188/1*'calc monthly loads'!$B$6</f>
        <v>76.504</v>
      </c>
      <c r="S188" s="1">
        <f>telmtr!O188/1*'calc monthly loads'!$B$6</f>
        <v>78.548</v>
      </c>
      <c r="T188" s="1">
        <f>telmtr!P188/1*'calc monthly loads'!$B$6</f>
        <v>76.066</v>
      </c>
      <c r="U188" t="s">
        <v>13</v>
      </c>
      <c r="V188" s="3">
        <f>SUM(P188:T188)</f>
        <v>380.18399999999997</v>
      </c>
      <c r="W188" t="s">
        <v>14</v>
      </c>
      <c r="X188" s="3">
        <f>SUM(I188:O188)</f>
        <v>336.822</v>
      </c>
    </row>
    <row r="189" spans="6:24" ht="12.75">
      <c r="F189">
        <f>telmtr!A189</f>
        <v>40300</v>
      </c>
      <c r="G189">
        <f>telmtr!B189</f>
        <v>2</v>
      </c>
      <c r="I189" s="1">
        <f>telmtr!E189/1*'calc monthly loads'!$B$6</f>
        <v>74.752</v>
      </c>
      <c r="J189" s="1">
        <f>telmtr!F189/1*'calc monthly loads'!$B$6</f>
        <v>76.358</v>
      </c>
      <c r="K189" s="1">
        <f>telmtr!G189/1*'calc monthly loads'!$B$6</f>
        <v>75.044</v>
      </c>
      <c r="L189" s="1">
        <f>telmtr!H189/1*'calc monthly loads'!$B$6</f>
        <v>71.394</v>
      </c>
      <c r="M189" s="1">
        <f>telmtr!I189/1*'calc monthly loads'!$B$6</f>
        <v>65.992</v>
      </c>
      <c r="N189" s="1">
        <f>telmtr!J189/1*'calc monthly loads'!$B$6</f>
        <v>59.13</v>
      </c>
      <c r="O189" s="1">
        <f>telmtr!K189/1*'calc monthly loads'!$B$6</f>
        <v>60.152</v>
      </c>
      <c r="P189" s="1">
        <f>telmtr!L189/1*'calc monthly loads'!$B$6</f>
        <v>60.59</v>
      </c>
      <c r="Q189" s="1">
        <f>telmtr!M189/1*'calc monthly loads'!$B$6</f>
        <v>60.152</v>
      </c>
      <c r="R189" s="1">
        <f>telmtr!N189/1*'calc monthly loads'!$B$6</f>
        <v>57.816</v>
      </c>
      <c r="S189" s="1">
        <f>telmtr!O189/1*'calc monthly loads'!$B$6</f>
        <v>55.334</v>
      </c>
      <c r="T189" s="1">
        <f>telmtr!P189/1*'calc monthly loads'!$B$6</f>
        <v>51.83</v>
      </c>
      <c r="U189" t="s">
        <v>13</v>
      </c>
      <c r="V189" s="3">
        <f>SUM(I189:S189)</f>
        <v>716.7140000000002</v>
      </c>
      <c r="W189" t="s">
        <v>14</v>
      </c>
      <c r="X189" s="3">
        <f>T189</f>
        <v>51.83</v>
      </c>
    </row>
    <row r="190" spans="6:24" ht="12.75">
      <c r="F190">
        <f>telmtr!A190</f>
        <v>40400</v>
      </c>
      <c r="G190">
        <f>telmtr!B190</f>
        <v>1</v>
      </c>
      <c r="H190">
        <v>22</v>
      </c>
      <c r="I190" s="1">
        <f>telmtr!E190/1*'calc monthly loads'!$B$6</f>
        <v>47.742</v>
      </c>
      <c r="J190" s="1">
        <f>telmtr!F190/1*'calc monthly loads'!$B$6</f>
        <v>46.282</v>
      </c>
      <c r="K190" s="1">
        <f>telmtr!G190/1*'calc monthly loads'!$B$6</f>
        <v>46.574</v>
      </c>
      <c r="L190" s="1">
        <f>telmtr!H190/1*'calc monthly loads'!$B$6</f>
        <v>46.574</v>
      </c>
      <c r="M190" s="1">
        <f>telmtr!I190/1*'calc monthly loads'!$B$6</f>
        <v>48.472</v>
      </c>
      <c r="N190" s="1">
        <f>telmtr!J190/1*'calc monthly loads'!$B$6</f>
        <v>52.706</v>
      </c>
      <c r="O190" s="1">
        <f>telmtr!K190/1*'calc monthly loads'!$B$6</f>
        <v>63.51</v>
      </c>
      <c r="P190" s="1">
        <f>telmtr!L190/1*'calc monthly loads'!$B$6</f>
        <v>71.978</v>
      </c>
      <c r="Q190" s="1">
        <f>telmtr!M190/1*'calc monthly loads'!$B$6</f>
        <v>75.482</v>
      </c>
      <c r="R190" s="1">
        <f>telmtr!N190/1*'calc monthly loads'!$B$6</f>
        <v>74.606</v>
      </c>
      <c r="S190" s="1">
        <f>telmtr!O190/1*'calc monthly loads'!$B$6</f>
        <v>76.212</v>
      </c>
      <c r="T190" s="1">
        <f>telmtr!P190/1*'calc monthly loads'!$B$6</f>
        <v>74.46</v>
      </c>
      <c r="U190" t="s">
        <v>13</v>
      </c>
      <c r="V190" s="3">
        <f>SUM(P190:T190)</f>
        <v>372.73799999999994</v>
      </c>
      <c r="W190" t="s">
        <v>14</v>
      </c>
      <c r="X190" s="3">
        <f>SUM(I190:O190)</f>
        <v>351.86</v>
      </c>
    </row>
    <row r="191" spans="6:24" ht="12.75">
      <c r="F191">
        <f>telmtr!A191</f>
        <v>40400</v>
      </c>
      <c r="G191">
        <f>telmtr!B191</f>
        <v>2</v>
      </c>
      <c r="I191" s="1">
        <f>telmtr!E191/1*'calc monthly loads'!$B$6</f>
        <v>70.664</v>
      </c>
      <c r="J191" s="1">
        <f>telmtr!F191/1*'calc monthly loads'!$B$6</f>
        <v>72.708</v>
      </c>
      <c r="K191" s="1">
        <f>telmtr!G191/1*'calc monthly loads'!$B$6</f>
        <v>70.518</v>
      </c>
      <c r="L191" s="1">
        <f>telmtr!H191/1*'calc monthly loads'!$B$6</f>
        <v>65.554</v>
      </c>
      <c r="M191" s="1">
        <f>telmtr!I191/1*'calc monthly loads'!$B$6</f>
        <v>59.276</v>
      </c>
      <c r="N191" s="1">
        <f>telmtr!J191/1*'calc monthly loads'!$B$6</f>
        <v>57.816</v>
      </c>
      <c r="O191" s="1">
        <f>telmtr!K191/1*'calc monthly loads'!$B$6</f>
        <v>56.648</v>
      </c>
      <c r="P191" s="1">
        <f>telmtr!L191/1*'calc monthly loads'!$B$6</f>
        <v>57.816</v>
      </c>
      <c r="Q191" s="1">
        <f>telmtr!M191/1*'calc monthly loads'!$B$6</f>
        <v>56.794</v>
      </c>
      <c r="R191" s="1">
        <f>telmtr!N191/1*'calc monthly loads'!$B$6</f>
        <v>54.896</v>
      </c>
      <c r="S191" s="1">
        <f>telmtr!O191/1*'calc monthly loads'!$B$6</f>
        <v>52.706</v>
      </c>
      <c r="T191" s="1">
        <f>telmtr!P191/1*'calc monthly loads'!$B$6</f>
        <v>49.64</v>
      </c>
      <c r="U191" t="s">
        <v>13</v>
      </c>
      <c r="V191" s="3">
        <f>SUM(I191:S191)</f>
        <v>675.3960000000001</v>
      </c>
      <c r="W191" t="s">
        <v>14</v>
      </c>
      <c r="X191" s="3">
        <f>T191</f>
        <v>49.64</v>
      </c>
    </row>
    <row r="192" spans="6:24" ht="12.75">
      <c r="F192">
        <f>telmtr!A192</f>
        <v>40500</v>
      </c>
      <c r="G192">
        <f>telmtr!B192</f>
        <v>1</v>
      </c>
      <c r="H192">
        <v>32</v>
      </c>
      <c r="I192" s="1">
        <f>telmtr!E192/1*'calc monthly loads'!$B$6</f>
        <v>47.304</v>
      </c>
      <c r="J192" s="1">
        <f>telmtr!F192/1*'calc monthly loads'!$B$6</f>
        <v>46.136</v>
      </c>
      <c r="K192" s="1">
        <f>telmtr!G192/1*'calc monthly loads'!$B$6</f>
        <v>46.136</v>
      </c>
      <c r="L192" s="1">
        <f>telmtr!H192/1*'calc monthly loads'!$B$6</f>
        <v>45.406</v>
      </c>
      <c r="M192" s="1">
        <f>telmtr!I192/1*'calc monthly loads'!$B$6</f>
        <v>47.304</v>
      </c>
      <c r="N192" s="1">
        <f>telmtr!J192/1*'calc monthly loads'!$B$6</f>
        <v>52.414</v>
      </c>
      <c r="O192" s="1">
        <f>telmtr!K192/1*'calc monthly loads'!$B$6</f>
        <v>61.758</v>
      </c>
      <c r="P192" s="1">
        <f>telmtr!L192/1*'calc monthly loads'!$B$6</f>
        <v>71.102</v>
      </c>
      <c r="Q192" s="1">
        <f>telmtr!M192/1*'calc monthly loads'!$B$6</f>
        <v>74.46</v>
      </c>
      <c r="R192" s="1">
        <f>telmtr!N192/1*'calc monthly loads'!$B$6</f>
        <v>73.584</v>
      </c>
      <c r="S192" s="1">
        <f>telmtr!O192/1*'calc monthly loads'!$B$6</f>
        <v>76.358</v>
      </c>
      <c r="T192" s="1">
        <f>telmtr!P192/1*'calc monthly loads'!$B$6</f>
        <v>75.628</v>
      </c>
      <c r="U192" t="s">
        <v>13</v>
      </c>
      <c r="V192" s="3">
        <f>SUM(P192:T192)</f>
        <v>371.132</v>
      </c>
      <c r="W192" t="s">
        <v>14</v>
      </c>
      <c r="X192" s="3">
        <f>SUM(I192:O192)</f>
        <v>346.45799999999997</v>
      </c>
    </row>
    <row r="193" spans="6:24" ht="12.75">
      <c r="F193">
        <f>telmtr!A193</f>
        <v>40500</v>
      </c>
      <c r="G193">
        <f>telmtr!B193</f>
        <v>2</v>
      </c>
      <c r="I193" s="1">
        <f>telmtr!E193/1*'calc monthly loads'!$B$6</f>
        <v>75.92</v>
      </c>
      <c r="J193" s="1">
        <f>telmtr!F193/1*'calc monthly loads'!$B$6</f>
        <v>77.672</v>
      </c>
      <c r="K193" s="1">
        <f>telmtr!G193/1*'calc monthly loads'!$B$6</f>
        <v>75.19</v>
      </c>
      <c r="L193" s="1">
        <f>telmtr!H193/1*'calc monthly loads'!$B$6</f>
        <v>71.394</v>
      </c>
      <c r="M193" s="1">
        <f>telmtr!I193/1*'calc monthly loads'!$B$6</f>
        <v>65.408</v>
      </c>
      <c r="N193" s="1">
        <f>telmtr!J193/1*'calc monthly loads'!$B$6</f>
        <v>62.342</v>
      </c>
      <c r="O193" s="1">
        <f>telmtr!K193/1*'calc monthly loads'!$B$6</f>
        <v>60.444</v>
      </c>
      <c r="P193" s="1">
        <f>telmtr!L193/1*'calc monthly loads'!$B$6</f>
        <v>61.758</v>
      </c>
      <c r="Q193" s="1">
        <f>telmtr!M193/1*'calc monthly loads'!$B$6</f>
        <v>62.342</v>
      </c>
      <c r="R193" s="1">
        <f>telmtr!N193/1*'calc monthly loads'!$B$6</f>
        <v>60.59</v>
      </c>
      <c r="S193" s="1">
        <f>telmtr!O193/1*'calc monthly loads'!$B$6</f>
        <v>58.546</v>
      </c>
      <c r="T193" s="1">
        <f>telmtr!P193/1*'calc monthly loads'!$B$6</f>
        <v>56.502</v>
      </c>
      <c r="U193" t="s">
        <v>13</v>
      </c>
      <c r="V193" s="3">
        <f>SUM(I193:S193)</f>
        <v>731.6060000000001</v>
      </c>
      <c r="W193" t="s">
        <v>14</v>
      </c>
      <c r="X193" s="3">
        <f>T193</f>
        <v>56.502</v>
      </c>
    </row>
    <row r="194" spans="6:24" ht="12.75">
      <c r="F194">
        <f>telmtr!A194</f>
        <v>40600</v>
      </c>
      <c r="G194">
        <f>telmtr!B194</f>
        <v>1</v>
      </c>
      <c r="H194">
        <v>42</v>
      </c>
      <c r="I194" s="1">
        <f>telmtr!E194/1*'calc monthly loads'!$B$6</f>
        <v>53.582</v>
      </c>
      <c r="J194" s="1">
        <f>telmtr!F194/1*'calc monthly loads'!$B$6</f>
        <v>52.706</v>
      </c>
      <c r="K194" s="1">
        <f>telmtr!G194/1*'calc monthly loads'!$B$6</f>
        <v>52.122</v>
      </c>
      <c r="L194" s="1">
        <f>telmtr!H194/1*'calc monthly loads'!$B$6</f>
        <v>50.954</v>
      </c>
      <c r="M194" s="1">
        <f>telmtr!I194/1*'calc monthly loads'!$B$6</f>
        <v>51.976</v>
      </c>
      <c r="N194" s="1">
        <f>telmtr!J194/1*'calc monthly loads'!$B$6</f>
        <v>55.772</v>
      </c>
      <c r="O194" s="1">
        <f>telmtr!K194/1*'calc monthly loads'!$B$6</f>
        <v>64.97</v>
      </c>
      <c r="P194" s="1">
        <f>telmtr!L194/1*'calc monthly loads'!$B$6</f>
        <v>72.27</v>
      </c>
      <c r="Q194" s="1">
        <f>telmtr!M194/1*'calc monthly loads'!$B$6</f>
        <v>73.876</v>
      </c>
      <c r="R194" s="1">
        <f>telmtr!N194/1*'calc monthly loads'!$B$6</f>
        <v>76.942</v>
      </c>
      <c r="S194" s="1">
        <f>telmtr!O194/1*'calc monthly loads'!$B$6</f>
        <v>78.986</v>
      </c>
      <c r="T194" s="1">
        <f>telmtr!P194/1*'calc monthly loads'!$B$6</f>
        <v>77.672</v>
      </c>
      <c r="U194" t="s">
        <v>13</v>
      </c>
      <c r="V194" s="3">
        <f>SUM(P194:T194)</f>
        <v>379.746</v>
      </c>
      <c r="W194" t="s">
        <v>14</v>
      </c>
      <c r="X194" s="3">
        <f>SUM(I194:O194)</f>
        <v>382.082</v>
      </c>
    </row>
    <row r="195" spans="6:24" ht="12.75">
      <c r="F195">
        <f>telmtr!A195</f>
        <v>40600</v>
      </c>
      <c r="G195">
        <f>telmtr!B195</f>
        <v>2</v>
      </c>
      <c r="I195" s="1">
        <f>telmtr!E195/1*'calc monthly loads'!$B$6</f>
        <v>76.066</v>
      </c>
      <c r="J195" s="1">
        <f>telmtr!F195/1*'calc monthly loads'!$B$6</f>
        <v>77.672</v>
      </c>
      <c r="K195" s="1">
        <f>telmtr!G195/1*'calc monthly loads'!$B$6</f>
        <v>75.628</v>
      </c>
      <c r="L195" s="1">
        <f>telmtr!H195/1*'calc monthly loads'!$B$6</f>
        <v>70.664</v>
      </c>
      <c r="M195" s="1">
        <f>telmtr!I195/1*'calc monthly loads'!$B$6</f>
        <v>64.824</v>
      </c>
      <c r="N195" s="1">
        <f>telmtr!J195/1*'calc monthly loads'!$B$6</f>
        <v>60.59</v>
      </c>
      <c r="O195" s="1">
        <f>telmtr!K195/1*'calc monthly loads'!$B$6</f>
        <v>59.422</v>
      </c>
      <c r="P195" s="1">
        <f>telmtr!L195/1*'calc monthly loads'!$B$6</f>
        <v>59.86</v>
      </c>
      <c r="Q195" s="1">
        <f>telmtr!M195/1*'calc monthly loads'!$B$6</f>
        <v>59.86</v>
      </c>
      <c r="R195" s="1">
        <f>telmtr!N195/1*'calc monthly loads'!$B$6</f>
        <v>58.838</v>
      </c>
      <c r="S195" s="1">
        <f>telmtr!O195/1*'calc monthly loads'!$B$6</f>
        <v>57.524</v>
      </c>
      <c r="T195" s="1">
        <f>telmtr!P195/1*'calc monthly loads'!$B$6</f>
        <v>55.334</v>
      </c>
      <c r="U195" t="s">
        <v>13</v>
      </c>
      <c r="V195" s="3">
        <f>SUM(I195:S195)</f>
        <v>720.948</v>
      </c>
      <c r="W195" t="s">
        <v>14</v>
      </c>
      <c r="X195" s="3">
        <f>T195</f>
        <v>55.334</v>
      </c>
    </row>
    <row r="196" spans="6:24" ht="12.75">
      <c r="F196">
        <f>telmtr!A196</f>
        <v>40700</v>
      </c>
      <c r="G196">
        <f>telmtr!B196</f>
        <v>1</v>
      </c>
      <c r="H196">
        <v>52</v>
      </c>
      <c r="I196" s="1">
        <f>telmtr!E196/1*'calc monthly loads'!$B$6</f>
        <v>52.998</v>
      </c>
      <c r="J196" s="1">
        <f>telmtr!F196/1*'calc monthly loads'!$B$6</f>
        <v>51.392</v>
      </c>
      <c r="K196" s="1">
        <f>telmtr!G196/1*'calc monthly loads'!$B$6</f>
        <v>51.1</v>
      </c>
      <c r="L196" s="1">
        <f>telmtr!H196/1*'calc monthly loads'!$B$6</f>
        <v>50.516</v>
      </c>
      <c r="M196" s="1">
        <f>telmtr!I196/1*'calc monthly loads'!$B$6</f>
        <v>52.414</v>
      </c>
      <c r="N196" s="1">
        <f>telmtr!J196/1*'calc monthly loads'!$B$6</f>
        <v>57.086</v>
      </c>
      <c r="O196" s="1">
        <f>telmtr!K196/1*'calc monthly loads'!$B$6</f>
        <v>66.722</v>
      </c>
      <c r="P196" s="1">
        <f>telmtr!L196/1*'calc monthly loads'!$B$6</f>
        <v>75.482</v>
      </c>
      <c r="Q196" s="1">
        <f>telmtr!M196/1*'calc monthly loads'!$B$6</f>
        <v>77.818</v>
      </c>
      <c r="R196" s="1">
        <f>telmtr!N196/1*'calc monthly loads'!$B$6</f>
        <v>77.234</v>
      </c>
      <c r="S196" s="1">
        <f>telmtr!O196/1*'calc monthly loads'!$B$6</f>
        <v>78.11</v>
      </c>
      <c r="T196" s="1">
        <f>telmtr!P196/1*'calc monthly loads'!$B$6</f>
        <v>75.628</v>
      </c>
      <c r="U196" t="s">
        <v>13</v>
      </c>
      <c r="V196" s="3">
        <f>SUM(P196:T196)</f>
        <v>384.272</v>
      </c>
      <c r="W196" t="s">
        <v>14</v>
      </c>
      <c r="X196" s="3">
        <f>SUM(I196:O196)</f>
        <v>382.228</v>
      </c>
    </row>
    <row r="197" spans="6:24" ht="12.75">
      <c r="F197">
        <f>telmtr!A197</f>
        <v>40700</v>
      </c>
      <c r="G197">
        <f>telmtr!B197</f>
        <v>2</v>
      </c>
      <c r="I197" s="1">
        <f>telmtr!E197/1*'calc monthly loads'!$B$6</f>
        <v>74.168</v>
      </c>
      <c r="J197" s="1">
        <f>telmtr!F197/1*'calc monthly loads'!$B$6</f>
        <v>74.752</v>
      </c>
      <c r="K197" s="1">
        <f>telmtr!G197/1*'calc monthly loads'!$B$6</f>
        <v>71.686</v>
      </c>
      <c r="L197" s="1">
        <f>telmtr!H197/1*'calc monthly loads'!$B$6</f>
        <v>66.284</v>
      </c>
      <c r="M197" s="1">
        <f>telmtr!I197/1*'calc monthly loads'!$B$6</f>
        <v>60.444</v>
      </c>
      <c r="N197" s="1">
        <f>telmtr!J197/1*'calc monthly loads'!$B$6</f>
        <v>58.984</v>
      </c>
      <c r="O197" s="1">
        <f>telmtr!K197/1*'calc monthly loads'!$B$6</f>
        <v>56.648</v>
      </c>
      <c r="P197" s="1">
        <f>telmtr!L197/1*'calc monthly loads'!$B$6</f>
        <v>56.21</v>
      </c>
      <c r="Q197" s="1">
        <f>telmtr!M197/1*'calc monthly loads'!$B$6</f>
        <v>55.188</v>
      </c>
      <c r="R197" s="1">
        <f>telmtr!N197/1*'calc monthly loads'!$B$6</f>
        <v>54.166</v>
      </c>
      <c r="S197" s="1">
        <f>telmtr!O197/1*'calc monthly loads'!$B$6</f>
        <v>51.976</v>
      </c>
      <c r="T197" s="1">
        <f>telmtr!P197/1*'calc monthly loads'!$B$6</f>
        <v>49.202</v>
      </c>
      <c r="U197" t="s">
        <v>13</v>
      </c>
      <c r="V197" s="3">
        <f>SUM(I197:S197)</f>
        <v>680.506</v>
      </c>
      <c r="W197" t="s">
        <v>14</v>
      </c>
      <c r="X197" s="3">
        <f>T197</f>
        <v>49.202</v>
      </c>
    </row>
    <row r="198" spans="6:24" ht="12.75">
      <c r="F198">
        <f>telmtr!A198</f>
        <v>40800</v>
      </c>
      <c r="G198">
        <f>telmtr!B198</f>
        <v>1</v>
      </c>
      <c r="H198">
        <v>62</v>
      </c>
      <c r="I198" s="1">
        <f>telmtr!E198/1*'calc monthly loads'!$B$6</f>
        <v>46.866</v>
      </c>
      <c r="J198" s="1">
        <f>telmtr!F198/1*'calc monthly loads'!$B$6</f>
        <v>45.698</v>
      </c>
      <c r="K198" s="1">
        <f>telmtr!G198/1*'calc monthly loads'!$B$6</f>
        <v>45.552</v>
      </c>
      <c r="L198" s="1">
        <f>telmtr!H198/1*'calc monthly loads'!$B$6</f>
        <v>45.844</v>
      </c>
      <c r="M198" s="1">
        <f>telmtr!I198/1*'calc monthly loads'!$B$6</f>
        <v>46.866</v>
      </c>
      <c r="N198" s="1">
        <f>telmtr!J198/1*'calc monthly loads'!$B$6</f>
        <v>49.494</v>
      </c>
      <c r="O198" s="1">
        <f>telmtr!K198/1*'calc monthly loads'!$B$6</f>
        <v>52.852</v>
      </c>
      <c r="P198" s="1">
        <f>telmtr!L198/1*'calc monthly loads'!$B$6</f>
        <v>53.29</v>
      </c>
      <c r="Q198" s="1">
        <f>telmtr!M198/1*'calc monthly loads'!$B$6</f>
        <v>55.48</v>
      </c>
      <c r="R198" s="1">
        <f>telmtr!N198/1*'calc monthly loads'!$B$6</f>
        <v>55.918</v>
      </c>
      <c r="S198" s="1">
        <f>telmtr!O198/1*'calc monthly loads'!$B$6</f>
        <v>56.648</v>
      </c>
      <c r="T198" s="1">
        <f>telmtr!P198/1*'calc monthly loads'!$B$6</f>
        <v>55.334</v>
      </c>
      <c r="U198" t="s">
        <v>13</v>
      </c>
      <c r="V198" s="3">
        <v>0</v>
      </c>
      <c r="W198" t="s">
        <v>14</v>
      </c>
      <c r="X198" s="3">
        <f>SUM(I198:T198)</f>
        <v>609.8419999999999</v>
      </c>
    </row>
    <row r="199" spans="6:24" ht="12.75">
      <c r="F199">
        <f>telmtr!A199</f>
        <v>40800</v>
      </c>
      <c r="G199">
        <f>telmtr!B199</f>
        <v>2</v>
      </c>
      <c r="I199" s="1">
        <f>telmtr!E199/1*'calc monthly loads'!$B$6</f>
        <v>54.458</v>
      </c>
      <c r="J199" s="1">
        <f>telmtr!F199/1*'calc monthly loads'!$B$6</f>
        <v>54.02</v>
      </c>
      <c r="K199" s="1">
        <f>telmtr!G199/1*'calc monthly loads'!$B$6</f>
        <v>54.166</v>
      </c>
      <c r="L199" s="1">
        <f>telmtr!H199/1*'calc monthly loads'!$B$6</f>
        <v>53.582</v>
      </c>
      <c r="M199" s="1">
        <f>telmtr!I199/1*'calc monthly loads'!$B$6</f>
        <v>53.29</v>
      </c>
      <c r="N199" s="1">
        <f>telmtr!J199/1*'calc monthly loads'!$B$6</f>
        <v>52.268</v>
      </c>
      <c r="O199" s="1">
        <f>telmtr!K199/1*'calc monthly loads'!$B$6</f>
        <v>50.37</v>
      </c>
      <c r="P199" s="1">
        <f>telmtr!L199/1*'calc monthly loads'!$B$6</f>
        <v>50.224</v>
      </c>
      <c r="Q199" s="1">
        <f>telmtr!M199/1*'calc monthly loads'!$B$6</f>
        <v>50.662</v>
      </c>
      <c r="R199" s="1">
        <f>telmtr!N199/1*'calc monthly loads'!$B$6</f>
        <v>49.932</v>
      </c>
      <c r="S199" s="1">
        <f>telmtr!O199/1*'calc monthly loads'!$B$6</f>
        <v>48.618</v>
      </c>
      <c r="T199" s="1">
        <f>telmtr!P199/1*'calc monthly loads'!$B$6</f>
        <v>46.428</v>
      </c>
      <c r="U199" t="s">
        <v>13</v>
      </c>
      <c r="V199" s="3">
        <v>0</v>
      </c>
      <c r="W199" t="s">
        <v>14</v>
      </c>
      <c r="X199" s="3">
        <f>SUM(I199:T199)</f>
        <v>618.018</v>
      </c>
    </row>
    <row r="200" spans="6:24" ht="12.75">
      <c r="F200">
        <f>telmtr!A200</f>
        <v>40900</v>
      </c>
      <c r="G200">
        <f>telmtr!B200</f>
        <v>1</v>
      </c>
      <c r="H200">
        <v>72</v>
      </c>
      <c r="I200" s="1">
        <f>telmtr!E200/1*'calc monthly loads'!$B$6</f>
        <v>44.676</v>
      </c>
      <c r="J200" s="1">
        <f>telmtr!F200/1*'calc monthly loads'!$B$6</f>
        <v>43.8</v>
      </c>
      <c r="K200" s="1">
        <f>telmtr!G200/1*'calc monthly loads'!$B$6</f>
        <v>43.654</v>
      </c>
      <c r="L200" s="1">
        <f>telmtr!H200/1*'calc monthly loads'!$B$6</f>
        <v>43.8</v>
      </c>
      <c r="M200" s="1">
        <f>telmtr!I200/1*'calc monthly loads'!$B$6</f>
        <v>43.508</v>
      </c>
      <c r="N200" s="1">
        <f>telmtr!J200/1*'calc monthly loads'!$B$6</f>
        <v>44.384</v>
      </c>
      <c r="O200" s="1">
        <f>telmtr!K200/1*'calc monthly loads'!$B$6</f>
        <v>45.552</v>
      </c>
      <c r="P200" s="1">
        <f>telmtr!L200/1*'calc monthly loads'!$B$6</f>
        <v>45.844</v>
      </c>
      <c r="Q200" s="1">
        <f>telmtr!M200/1*'calc monthly loads'!$B$6</f>
        <v>47.158</v>
      </c>
      <c r="R200" s="1">
        <f>telmtr!N200/1*'calc monthly loads'!$B$6</f>
        <v>48.034</v>
      </c>
      <c r="S200" s="1">
        <f>telmtr!O200/1*'calc monthly loads'!$B$6</f>
        <v>47.45</v>
      </c>
      <c r="T200" s="1">
        <f>telmtr!P200/1*'calc monthly loads'!$B$6</f>
        <v>45.114</v>
      </c>
      <c r="U200" t="s">
        <v>13</v>
      </c>
      <c r="V200" s="3">
        <v>0</v>
      </c>
      <c r="W200" t="s">
        <v>14</v>
      </c>
      <c r="X200" s="3">
        <f>SUM(I200:T200)</f>
        <v>542.974</v>
      </c>
    </row>
    <row r="201" spans="6:24" ht="12.75">
      <c r="F201">
        <f>telmtr!A201</f>
        <v>40900</v>
      </c>
      <c r="G201">
        <f>telmtr!B201</f>
        <v>2</v>
      </c>
      <c r="I201" s="1">
        <f>telmtr!E201/1*'calc monthly loads'!$B$6</f>
        <v>46.136</v>
      </c>
      <c r="J201" s="1">
        <f>telmtr!F201/1*'calc monthly loads'!$B$6</f>
        <v>49.056</v>
      </c>
      <c r="K201" s="1">
        <f>telmtr!G201/1*'calc monthly loads'!$B$6</f>
        <v>45.26</v>
      </c>
      <c r="L201" s="1">
        <f>telmtr!H201/1*'calc monthly loads'!$B$6</f>
        <v>43.07</v>
      </c>
      <c r="M201" s="1">
        <f>telmtr!I201/1*'calc monthly loads'!$B$6</f>
        <v>42.048</v>
      </c>
      <c r="N201" s="1">
        <f>telmtr!J201/1*'calc monthly loads'!$B$6</f>
        <v>42.048</v>
      </c>
      <c r="O201" s="1">
        <f>telmtr!K201/1*'calc monthly loads'!$B$6</f>
        <v>41.902</v>
      </c>
      <c r="P201" s="1">
        <f>telmtr!L201/1*'calc monthly loads'!$B$6</f>
        <v>42.194</v>
      </c>
      <c r="Q201" s="1">
        <f>telmtr!M201/1*'calc monthly loads'!$B$6</f>
        <v>42.048</v>
      </c>
      <c r="R201" s="1">
        <f>telmtr!N201/1*'calc monthly loads'!$B$6</f>
        <v>41.902</v>
      </c>
      <c r="S201" s="1">
        <f>telmtr!O201/1*'calc monthly loads'!$B$6</f>
        <v>41.318</v>
      </c>
      <c r="T201" s="1">
        <f>telmtr!P201/1*'calc monthly loads'!$B$6</f>
        <v>42.778</v>
      </c>
      <c r="U201" t="s">
        <v>13</v>
      </c>
      <c r="V201" s="3">
        <v>0</v>
      </c>
      <c r="W201" t="s">
        <v>14</v>
      </c>
      <c r="X201" s="3">
        <f>SUM(I201:T201)</f>
        <v>519.76</v>
      </c>
    </row>
    <row r="202" spans="6:24" ht="12.75">
      <c r="F202">
        <f>telmtr!A202</f>
        <v>41000</v>
      </c>
      <c r="G202">
        <f>telmtr!B202</f>
        <v>1</v>
      </c>
      <c r="H202">
        <v>12</v>
      </c>
      <c r="I202" s="1">
        <f>telmtr!E202/1*'calc monthly loads'!$B$6</f>
        <v>45.552</v>
      </c>
      <c r="J202" s="1">
        <f>telmtr!F202/1*'calc monthly loads'!$B$6</f>
        <v>44.238</v>
      </c>
      <c r="K202" s="1">
        <f>telmtr!G202/1*'calc monthly loads'!$B$6</f>
        <v>42.632</v>
      </c>
      <c r="L202" s="1">
        <f>telmtr!H202/1*'calc monthly loads'!$B$6</f>
        <v>43.508</v>
      </c>
      <c r="M202" s="1">
        <f>telmtr!I202/1*'calc monthly loads'!$B$6</f>
        <v>47.45</v>
      </c>
      <c r="N202" s="1">
        <f>telmtr!J202/1*'calc monthly loads'!$B$6</f>
        <v>54.166</v>
      </c>
      <c r="O202" s="1">
        <f>telmtr!K202/1*'calc monthly loads'!$B$6</f>
        <v>63.218</v>
      </c>
      <c r="P202" s="1">
        <f>telmtr!L202/1*'calc monthly loads'!$B$6</f>
        <v>70.664</v>
      </c>
      <c r="Q202" s="1">
        <f>telmtr!M202/1*'calc monthly loads'!$B$6</f>
        <v>74.314</v>
      </c>
      <c r="R202" s="1">
        <f>telmtr!N202/1*'calc monthly loads'!$B$6</f>
        <v>74.022</v>
      </c>
      <c r="S202" s="1">
        <f>telmtr!O202/1*'calc monthly loads'!$B$6</f>
        <v>76.066</v>
      </c>
      <c r="T202" s="1">
        <f>telmtr!P202/1*'calc monthly loads'!$B$6</f>
        <v>74.022</v>
      </c>
      <c r="U202" t="s">
        <v>13</v>
      </c>
      <c r="V202" s="3">
        <f>SUM(P202:T202)</f>
        <v>369.088</v>
      </c>
      <c r="W202" t="s">
        <v>14</v>
      </c>
      <c r="X202" s="3">
        <f>SUM(I202:O202)</f>
        <v>340.764</v>
      </c>
    </row>
    <row r="203" spans="6:24" ht="12.75">
      <c r="F203">
        <f>telmtr!A203</f>
        <v>41000</v>
      </c>
      <c r="G203">
        <f>telmtr!B203</f>
        <v>2</v>
      </c>
      <c r="I203" s="1">
        <f>telmtr!E203/1*'calc monthly loads'!$B$6</f>
        <v>71.832</v>
      </c>
      <c r="J203" s="1">
        <f>telmtr!F203/1*'calc monthly loads'!$B$6</f>
        <v>73.876</v>
      </c>
      <c r="K203" s="1">
        <f>telmtr!G203/1*'calc monthly loads'!$B$6</f>
        <v>71.686</v>
      </c>
      <c r="L203" s="1">
        <f>telmtr!H203/1*'calc monthly loads'!$B$6</f>
        <v>66.576</v>
      </c>
      <c r="M203" s="1">
        <f>telmtr!I203/1*'calc monthly loads'!$B$6</f>
        <v>60.59</v>
      </c>
      <c r="N203" s="1">
        <f>telmtr!J203/1*'calc monthly loads'!$B$6</f>
        <v>56.648</v>
      </c>
      <c r="O203" s="1">
        <f>telmtr!K203/1*'calc monthly loads'!$B$6</f>
        <v>55.188</v>
      </c>
      <c r="P203" s="1">
        <f>telmtr!L203/1*'calc monthly loads'!$B$6</f>
        <v>55.042</v>
      </c>
      <c r="Q203" s="1">
        <f>telmtr!M203/1*'calc monthly loads'!$B$6</f>
        <v>55.334</v>
      </c>
      <c r="R203" s="1">
        <f>telmtr!N203/1*'calc monthly loads'!$B$6</f>
        <v>54.166</v>
      </c>
      <c r="S203" s="1">
        <f>telmtr!O203/1*'calc monthly loads'!$B$6</f>
        <v>52.122</v>
      </c>
      <c r="T203" s="1">
        <f>telmtr!P203/1*'calc monthly loads'!$B$6</f>
        <v>49.786</v>
      </c>
      <c r="U203" t="s">
        <v>13</v>
      </c>
      <c r="V203" s="3">
        <f>SUM(I203:S203)</f>
        <v>673.0600000000001</v>
      </c>
      <c r="W203" t="s">
        <v>14</v>
      </c>
      <c r="X203" s="3">
        <f>T203</f>
        <v>49.786</v>
      </c>
    </row>
    <row r="204" spans="6:24" ht="12.75">
      <c r="F204">
        <f>telmtr!A204</f>
        <v>41100</v>
      </c>
      <c r="G204">
        <f>telmtr!B204</f>
        <v>1</v>
      </c>
      <c r="H204">
        <v>22</v>
      </c>
      <c r="I204" s="1">
        <f>telmtr!E204/1*'calc monthly loads'!$B$6</f>
        <v>48.326</v>
      </c>
      <c r="J204" s="1">
        <f>telmtr!F204/1*'calc monthly loads'!$B$6</f>
        <v>47.158</v>
      </c>
      <c r="K204" s="1">
        <f>telmtr!G204/1*'calc monthly loads'!$B$6</f>
        <v>46.574</v>
      </c>
      <c r="L204" s="1">
        <f>telmtr!H204/1*'calc monthly loads'!$B$6</f>
        <v>45.844</v>
      </c>
      <c r="M204" s="1">
        <f>telmtr!I204/1*'calc monthly loads'!$B$6</f>
        <v>47.888</v>
      </c>
      <c r="N204" s="1">
        <f>telmtr!J204/1*'calc monthly loads'!$B$6</f>
        <v>53.436</v>
      </c>
      <c r="O204" s="1">
        <f>telmtr!K204/1*'calc monthly loads'!$B$6</f>
        <v>62.634</v>
      </c>
      <c r="P204" s="1">
        <f>telmtr!L204/1*'calc monthly loads'!$B$6</f>
        <v>71.102</v>
      </c>
      <c r="Q204" s="1">
        <f>telmtr!M204/1*'calc monthly loads'!$B$6</f>
        <v>75.044</v>
      </c>
      <c r="R204" s="1">
        <f>telmtr!N204/1*'calc monthly loads'!$B$6</f>
        <v>73.584</v>
      </c>
      <c r="S204" s="1">
        <f>telmtr!O204/1*'calc monthly loads'!$B$6</f>
        <v>75.92</v>
      </c>
      <c r="T204" s="1">
        <f>telmtr!P204/1*'calc monthly loads'!$B$6</f>
        <v>74.314</v>
      </c>
      <c r="U204" t="s">
        <v>13</v>
      </c>
      <c r="V204" s="3">
        <f>SUM(P204:T204)</f>
        <v>369.96400000000006</v>
      </c>
      <c r="W204" t="s">
        <v>14</v>
      </c>
      <c r="X204" s="3">
        <f>SUM(I204:O204)</f>
        <v>351.86</v>
      </c>
    </row>
    <row r="205" spans="6:24" ht="12.75">
      <c r="F205">
        <f>telmtr!A205</f>
        <v>41100</v>
      </c>
      <c r="G205">
        <f>telmtr!B205</f>
        <v>2</v>
      </c>
      <c r="I205" s="1">
        <f>telmtr!E205/1*'calc monthly loads'!$B$6</f>
        <v>72.416</v>
      </c>
      <c r="J205" s="1">
        <f>telmtr!F205/1*'calc monthly loads'!$B$6</f>
        <v>75.19</v>
      </c>
      <c r="K205" s="1">
        <f>telmtr!G205/1*'calc monthly loads'!$B$6</f>
        <v>73</v>
      </c>
      <c r="L205" s="1">
        <f>telmtr!H205/1*'calc monthly loads'!$B$6</f>
        <v>69.934</v>
      </c>
      <c r="M205" s="1">
        <f>telmtr!I205/1*'calc monthly loads'!$B$6</f>
        <v>65.116</v>
      </c>
      <c r="N205" s="1">
        <f>telmtr!J205/1*'calc monthly loads'!$B$6</f>
        <v>61.904</v>
      </c>
      <c r="O205" s="1">
        <f>telmtr!K205/1*'calc monthly loads'!$B$6</f>
        <v>60.882</v>
      </c>
      <c r="P205" s="1">
        <f>telmtr!L205/1*'calc monthly loads'!$B$6</f>
        <v>61.32</v>
      </c>
      <c r="Q205" s="1">
        <f>telmtr!M205/1*'calc monthly loads'!$B$6</f>
        <v>61.028</v>
      </c>
      <c r="R205" s="1">
        <f>telmtr!N205/1*'calc monthly loads'!$B$6</f>
        <v>59.714</v>
      </c>
      <c r="S205" s="1">
        <f>telmtr!O205/1*'calc monthly loads'!$B$6</f>
        <v>57.232</v>
      </c>
      <c r="T205" s="1">
        <f>telmtr!P205/1*'calc monthly loads'!$B$6</f>
        <v>53.29</v>
      </c>
      <c r="U205" t="s">
        <v>13</v>
      </c>
      <c r="V205" s="3">
        <f>SUM(I205:S205)</f>
        <v>717.7359999999999</v>
      </c>
      <c r="W205" t="s">
        <v>14</v>
      </c>
      <c r="X205" s="3">
        <f>T205</f>
        <v>53.29</v>
      </c>
    </row>
    <row r="206" spans="6:24" ht="12.75">
      <c r="F206">
        <f>telmtr!A206</f>
        <v>41200</v>
      </c>
      <c r="G206">
        <f>telmtr!B206</f>
        <v>1</v>
      </c>
      <c r="H206">
        <v>32</v>
      </c>
      <c r="I206" s="1">
        <f>telmtr!E206/1*'calc monthly loads'!$B$6</f>
        <v>51.1</v>
      </c>
      <c r="J206" s="1">
        <f>telmtr!F206/1*'calc monthly loads'!$B$6</f>
        <v>49.932</v>
      </c>
      <c r="K206" s="1">
        <f>telmtr!G206/1*'calc monthly loads'!$B$6</f>
        <v>49.786</v>
      </c>
      <c r="L206" s="1">
        <f>telmtr!H206/1*'calc monthly loads'!$B$6</f>
        <v>48.91</v>
      </c>
      <c r="M206" s="1">
        <f>telmtr!I206/1*'calc monthly loads'!$B$6</f>
        <v>50.954</v>
      </c>
      <c r="N206" s="1">
        <f>telmtr!J206/1*'calc monthly loads'!$B$6</f>
        <v>55.626</v>
      </c>
      <c r="O206" s="1">
        <f>telmtr!K206/1*'calc monthly loads'!$B$6</f>
        <v>65.262</v>
      </c>
      <c r="P206" s="1">
        <f>telmtr!L206/1*'calc monthly loads'!$B$6</f>
        <v>74.752</v>
      </c>
      <c r="Q206" s="1">
        <f>telmtr!M206/1*'calc monthly loads'!$B$6</f>
        <v>76.942</v>
      </c>
      <c r="R206" s="1">
        <f>telmtr!N206/1*'calc monthly loads'!$B$6</f>
        <v>77.088</v>
      </c>
      <c r="S206" s="1">
        <f>telmtr!O206/1*'calc monthly loads'!$B$6</f>
        <v>78.84</v>
      </c>
      <c r="T206" s="1">
        <f>telmtr!P206/1*'calc monthly loads'!$B$6</f>
        <v>77.526</v>
      </c>
      <c r="U206" t="s">
        <v>13</v>
      </c>
      <c r="V206" s="3">
        <f>SUM(P206:T206)</f>
        <v>385.14799999999997</v>
      </c>
      <c r="W206" t="s">
        <v>14</v>
      </c>
      <c r="X206" s="3">
        <f>SUM(I206:O206)</f>
        <v>371.57</v>
      </c>
    </row>
    <row r="207" spans="6:24" ht="12.75">
      <c r="F207">
        <f>telmtr!A207</f>
        <v>41200</v>
      </c>
      <c r="G207">
        <f>telmtr!B207</f>
        <v>2</v>
      </c>
      <c r="I207" s="1">
        <f>telmtr!E207/1*'calc monthly loads'!$B$6</f>
        <v>75.774</v>
      </c>
      <c r="J207" s="1">
        <f>telmtr!F207/1*'calc monthly loads'!$B$6</f>
        <v>77.234</v>
      </c>
      <c r="K207" s="1">
        <f>telmtr!G207/1*'calc monthly loads'!$B$6</f>
        <v>75.044</v>
      </c>
      <c r="L207" s="1">
        <f>telmtr!H207/1*'calc monthly loads'!$B$6</f>
        <v>70.664</v>
      </c>
      <c r="M207" s="1">
        <f>telmtr!I207/1*'calc monthly loads'!$B$6</f>
        <v>64.97</v>
      </c>
      <c r="N207" s="1">
        <f>telmtr!J207/1*'calc monthly loads'!$B$6</f>
        <v>61.028</v>
      </c>
      <c r="O207" s="1">
        <f>telmtr!K207/1*'calc monthly loads'!$B$6</f>
        <v>60.298</v>
      </c>
      <c r="P207" s="1">
        <f>telmtr!L207/1*'calc monthly loads'!$B$6</f>
        <v>60.444</v>
      </c>
      <c r="Q207" s="1">
        <f>telmtr!M207/1*'calc monthly loads'!$B$6</f>
        <v>60.882</v>
      </c>
      <c r="R207" s="1">
        <f>telmtr!N207/1*'calc monthly loads'!$B$6</f>
        <v>59.714</v>
      </c>
      <c r="S207" s="1">
        <f>telmtr!O207/1*'calc monthly loads'!$B$6</f>
        <v>57.086</v>
      </c>
      <c r="T207" s="1">
        <f>telmtr!P207/1*'calc monthly loads'!$B$6</f>
        <v>54.458</v>
      </c>
      <c r="U207" t="s">
        <v>13</v>
      </c>
      <c r="V207" s="3">
        <f>SUM(I207:S207)</f>
        <v>723.1379999999999</v>
      </c>
      <c r="W207" t="s">
        <v>14</v>
      </c>
      <c r="X207" s="3">
        <f>T207</f>
        <v>54.458</v>
      </c>
    </row>
    <row r="208" spans="6:24" ht="12.75">
      <c r="F208">
        <f>telmtr!A208</f>
        <v>41300</v>
      </c>
      <c r="G208">
        <f>telmtr!B208</f>
        <v>1</v>
      </c>
      <c r="H208">
        <v>42</v>
      </c>
      <c r="I208" s="1">
        <f>telmtr!E208/1*'calc monthly loads'!$B$6</f>
        <v>52.268</v>
      </c>
      <c r="J208" s="1">
        <f>telmtr!F208/1*'calc monthly loads'!$B$6</f>
        <v>50.516</v>
      </c>
      <c r="K208" s="1">
        <f>telmtr!G208/1*'calc monthly loads'!$B$6</f>
        <v>50.954</v>
      </c>
      <c r="L208" s="1">
        <f>telmtr!H208/1*'calc monthly loads'!$B$6</f>
        <v>50.662</v>
      </c>
      <c r="M208" s="1">
        <f>telmtr!I208/1*'calc monthly loads'!$B$6</f>
        <v>52.268</v>
      </c>
      <c r="N208" s="1">
        <f>telmtr!J208/1*'calc monthly loads'!$B$6</f>
        <v>57.086</v>
      </c>
      <c r="O208" s="1">
        <f>telmtr!K208/1*'calc monthly loads'!$B$6</f>
        <v>66.43</v>
      </c>
      <c r="P208" s="1">
        <f>telmtr!L208/1*'calc monthly loads'!$B$6</f>
        <v>75.19</v>
      </c>
      <c r="Q208" s="1">
        <f>telmtr!M208/1*'calc monthly loads'!$B$6</f>
        <v>78.402</v>
      </c>
      <c r="R208" s="1">
        <f>telmtr!N208/1*'calc monthly loads'!$B$6</f>
        <v>77.672</v>
      </c>
      <c r="S208" s="1">
        <f>telmtr!O208/1*'calc monthly loads'!$B$6</f>
        <v>79.862</v>
      </c>
      <c r="T208" s="1">
        <f>telmtr!P208/1*'calc monthly loads'!$B$6</f>
        <v>77.818</v>
      </c>
      <c r="U208" t="s">
        <v>13</v>
      </c>
      <c r="V208" s="3">
        <f>SUM(P208:T208)</f>
        <v>388.94399999999996</v>
      </c>
      <c r="W208" t="s">
        <v>14</v>
      </c>
      <c r="X208" s="3">
        <f>SUM(I208:O208)</f>
        <v>380.184</v>
      </c>
    </row>
    <row r="209" spans="6:24" ht="12.75">
      <c r="F209">
        <f>telmtr!A209</f>
        <v>41300</v>
      </c>
      <c r="G209">
        <f>telmtr!B209</f>
        <v>2</v>
      </c>
      <c r="I209" s="1">
        <f>telmtr!E209/1*'calc monthly loads'!$B$6</f>
        <v>76.358</v>
      </c>
      <c r="J209" s="1">
        <f>telmtr!F209/1*'calc monthly loads'!$B$6</f>
        <v>77.964</v>
      </c>
      <c r="K209" s="1">
        <f>telmtr!G209/1*'calc monthly loads'!$B$6</f>
        <v>75.628</v>
      </c>
      <c r="L209" s="1">
        <f>telmtr!H209/1*'calc monthly loads'!$B$6</f>
        <v>70.518</v>
      </c>
      <c r="M209" s="1">
        <f>telmtr!I209/1*'calc monthly loads'!$B$6</f>
        <v>63.948</v>
      </c>
      <c r="N209" s="1">
        <f>telmtr!J209/1*'calc monthly loads'!$B$6</f>
        <v>60.006</v>
      </c>
      <c r="O209" s="1">
        <f>telmtr!K209/1*'calc monthly loads'!$B$6</f>
        <v>57.816</v>
      </c>
      <c r="P209" s="1">
        <f>telmtr!L209/1*'calc monthly loads'!$B$6</f>
        <v>57.378</v>
      </c>
      <c r="Q209" s="1">
        <f>telmtr!M209/1*'calc monthly loads'!$B$6</f>
        <v>58.546</v>
      </c>
      <c r="R209" s="1">
        <f>telmtr!N209/1*'calc monthly loads'!$B$6</f>
        <v>57.232</v>
      </c>
      <c r="S209" s="1">
        <f>telmtr!O209/1*'calc monthly loads'!$B$6</f>
        <v>55.042</v>
      </c>
      <c r="T209" s="1">
        <f>telmtr!P209/1*'calc monthly loads'!$B$6</f>
        <v>52.268</v>
      </c>
      <c r="U209" t="s">
        <v>13</v>
      </c>
      <c r="V209" s="3">
        <f>SUM(I209:S209)</f>
        <v>710.436</v>
      </c>
      <c r="W209" t="s">
        <v>14</v>
      </c>
      <c r="X209" s="3">
        <f>T209</f>
        <v>52.268</v>
      </c>
    </row>
    <row r="210" spans="6:24" ht="12.75">
      <c r="F210">
        <f>telmtr!A210</f>
        <v>41400</v>
      </c>
      <c r="G210">
        <f>telmtr!B210</f>
        <v>1</v>
      </c>
      <c r="H210">
        <v>52</v>
      </c>
      <c r="I210" s="1">
        <f>telmtr!E210/1*'calc monthly loads'!$B$6</f>
        <v>51.1</v>
      </c>
      <c r="J210" s="1">
        <f>telmtr!F210/1*'calc monthly loads'!$B$6</f>
        <v>49.932</v>
      </c>
      <c r="K210" s="1">
        <f>telmtr!G210/1*'calc monthly loads'!$B$6</f>
        <v>50.516</v>
      </c>
      <c r="L210" s="1">
        <f>telmtr!H210/1*'calc monthly loads'!$B$6</f>
        <v>50.078</v>
      </c>
      <c r="M210" s="1">
        <f>telmtr!I210/1*'calc monthly loads'!$B$6</f>
        <v>51.246</v>
      </c>
      <c r="N210" s="1">
        <f>telmtr!J210/1*'calc monthly loads'!$B$6</f>
        <v>56.356</v>
      </c>
      <c r="O210" s="1">
        <f>telmtr!K210/1*'calc monthly loads'!$B$6</f>
        <v>64.97</v>
      </c>
      <c r="P210" s="1">
        <f>telmtr!L210/1*'calc monthly loads'!$B$6</f>
        <v>73.584</v>
      </c>
      <c r="Q210" s="1">
        <f>telmtr!M210/1*'calc monthly loads'!$B$6</f>
        <v>75.628</v>
      </c>
      <c r="R210" s="1">
        <f>telmtr!N210/1*'calc monthly loads'!$B$6</f>
        <v>74.752</v>
      </c>
      <c r="S210" s="1">
        <f>telmtr!O210/1*'calc monthly loads'!$B$6</f>
        <v>76.212</v>
      </c>
      <c r="T210" s="1">
        <f>telmtr!P210/1*'calc monthly loads'!$B$6</f>
        <v>73.438</v>
      </c>
      <c r="U210" t="s">
        <v>13</v>
      </c>
      <c r="V210" s="3">
        <f>SUM(P210:T210)</f>
        <v>373.614</v>
      </c>
      <c r="W210" t="s">
        <v>14</v>
      </c>
      <c r="X210" s="3">
        <f>SUM(I210:O210)</f>
        <v>374.198</v>
      </c>
    </row>
    <row r="211" spans="6:24" ht="12.75">
      <c r="F211">
        <f>telmtr!A211</f>
        <v>41400</v>
      </c>
      <c r="G211">
        <f>telmtr!B211</f>
        <v>2</v>
      </c>
      <c r="I211" s="1">
        <f>telmtr!E211/1*'calc monthly loads'!$B$6</f>
        <v>72.416</v>
      </c>
      <c r="J211" s="1">
        <f>telmtr!F211/1*'calc monthly loads'!$B$6</f>
        <v>73.73</v>
      </c>
      <c r="K211" s="1">
        <f>telmtr!G211/1*'calc monthly loads'!$B$6</f>
        <v>70.226</v>
      </c>
      <c r="L211" s="1">
        <f>telmtr!H211/1*'calc monthly loads'!$B$6</f>
        <v>65.554</v>
      </c>
      <c r="M211" s="1">
        <f>telmtr!I211/1*'calc monthly loads'!$B$6</f>
        <v>61.028</v>
      </c>
      <c r="N211" s="1">
        <f>telmtr!J211/1*'calc monthly loads'!$B$6</f>
        <v>58.546</v>
      </c>
      <c r="O211" s="1">
        <f>telmtr!K211/1*'calc monthly loads'!$B$6</f>
        <v>57.086</v>
      </c>
      <c r="P211" s="1">
        <f>telmtr!L211/1*'calc monthly loads'!$B$6</f>
        <v>56.356</v>
      </c>
      <c r="Q211" s="1">
        <f>telmtr!M211/1*'calc monthly loads'!$B$6</f>
        <v>55.918</v>
      </c>
      <c r="R211" s="1">
        <f>telmtr!N211/1*'calc monthly loads'!$B$6</f>
        <v>55.042</v>
      </c>
      <c r="S211" s="1">
        <f>telmtr!O211/1*'calc monthly loads'!$B$6</f>
        <v>52.414</v>
      </c>
      <c r="T211" s="1">
        <f>telmtr!P211/1*'calc monthly loads'!$B$6</f>
        <v>48.618</v>
      </c>
      <c r="U211" t="s">
        <v>13</v>
      </c>
      <c r="V211" s="3">
        <f>SUM(I211:S211)</f>
        <v>678.3160000000001</v>
      </c>
      <c r="W211" t="s">
        <v>14</v>
      </c>
      <c r="X211" s="3">
        <f>T211</f>
        <v>48.618</v>
      </c>
    </row>
    <row r="212" spans="6:24" ht="12.75">
      <c r="F212">
        <f>telmtr!A212</f>
        <v>41500</v>
      </c>
      <c r="G212">
        <f>telmtr!B212</f>
        <v>1</v>
      </c>
      <c r="H212">
        <v>62</v>
      </c>
      <c r="I212" s="1">
        <f>telmtr!E212/1*'calc monthly loads'!$B$6</f>
        <v>47.596</v>
      </c>
      <c r="J212" s="1">
        <f>telmtr!F212/1*'calc monthly loads'!$B$6</f>
        <v>47.304</v>
      </c>
      <c r="K212" s="1">
        <f>telmtr!G212/1*'calc monthly loads'!$B$6</f>
        <v>46.282</v>
      </c>
      <c r="L212" s="1">
        <f>telmtr!H212/1*'calc monthly loads'!$B$6</f>
        <v>45.698</v>
      </c>
      <c r="M212" s="1">
        <f>telmtr!I212/1*'calc monthly loads'!$B$6</f>
        <v>46.136</v>
      </c>
      <c r="N212" s="1">
        <f>telmtr!J212/1*'calc monthly loads'!$B$6</f>
        <v>48.618</v>
      </c>
      <c r="O212" s="1">
        <f>telmtr!K212/1*'calc monthly loads'!$B$6</f>
        <v>50.078</v>
      </c>
      <c r="P212" s="1">
        <f>telmtr!L212/1*'calc monthly loads'!$B$6</f>
        <v>51.246</v>
      </c>
      <c r="Q212" s="1">
        <f>telmtr!M212/1*'calc monthly loads'!$B$6</f>
        <v>52.706</v>
      </c>
      <c r="R212" s="1">
        <f>telmtr!N212/1*'calc monthly loads'!$B$6</f>
        <v>53.728</v>
      </c>
      <c r="S212" s="1">
        <f>telmtr!O212/1*'calc monthly loads'!$B$6</f>
        <v>54.458</v>
      </c>
      <c r="T212" s="1">
        <f>telmtr!P212/1*'calc monthly loads'!$B$6</f>
        <v>54.02</v>
      </c>
      <c r="U212" t="s">
        <v>13</v>
      </c>
      <c r="V212" s="3">
        <v>0</v>
      </c>
      <c r="W212" t="s">
        <v>14</v>
      </c>
      <c r="X212" s="3">
        <f aca="true" t="shared" si="3" ref="X212:X217">SUM(I212:T212)</f>
        <v>597.87</v>
      </c>
    </row>
    <row r="213" spans="6:24" ht="12.75">
      <c r="F213">
        <f>telmtr!A213</f>
        <v>41500</v>
      </c>
      <c r="G213">
        <f>telmtr!B213</f>
        <v>2</v>
      </c>
      <c r="I213" s="1">
        <f>telmtr!E213/1*'calc monthly loads'!$B$6</f>
        <v>53.144</v>
      </c>
      <c r="J213" s="1">
        <f>telmtr!F213/1*'calc monthly loads'!$B$6</f>
        <v>52.706</v>
      </c>
      <c r="K213" s="1">
        <f>telmtr!G213/1*'calc monthly loads'!$B$6</f>
        <v>51.538</v>
      </c>
      <c r="L213" s="1">
        <f>telmtr!H213/1*'calc monthly loads'!$B$6</f>
        <v>50.37</v>
      </c>
      <c r="M213" s="1">
        <f>telmtr!I213/1*'calc monthly loads'!$B$6</f>
        <v>48.91</v>
      </c>
      <c r="N213" s="1">
        <f>telmtr!J213/1*'calc monthly loads'!$B$6</f>
        <v>47.742</v>
      </c>
      <c r="O213" s="1">
        <f>telmtr!K213/1*'calc monthly loads'!$B$6</f>
        <v>46.574</v>
      </c>
      <c r="P213" s="1">
        <f>telmtr!L213/1*'calc monthly loads'!$B$6</f>
        <v>47.304</v>
      </c>
      <c r="Q213" s="1">
        <f>telmtr!M213/1*'calc monthly loads'!$B$6</f>
        <v>47.596</v>
      </c>
      <c r="R213" s="1">
        <f>telmtr!N213/1*'calc monthly loads'!$B$6</f>
        <v>46.282</v>
      </c>
      <c r="S213" s="1">
        <f>telmtr!O213/1*'calc monthly loads'!$B$6</f>
        <v>44.384</v>
      </c>
      <c r="T213" s="1">
        <f>telmtr!P213/1*'calc monthly loads'!$B$6</f>
        <v>43.362</v>
      </c>
      <c r="U213" t="s">
        <v>13</v>
      </c>
      <c r="V213" s="3">
        <v>0</v>
      </c>
      <c r="W213" t="s">
        <v>14</v>
      </c>
      <c r="X213" s="3">
        <f t="shared" si="3"/>
        <v>579.9119999999999</v>
      </c>
    </row>
    <row r="214" spans="6:24" ht="12.75">
      <c r="F214">
        <f>telmtr!A214</f>
        <v>41600</v>
      </c>
      <c r="G214">
        <f>telmtr!B214</f>
        <v>1</v>
      </c>
      <c r="H214">
        <v>72</v>
      </c>
      <c r="I214" s="1">
        <f>telmtr!E214/1*'calc monthly loads'!$B$6</f>
        <v>41.756</v>
      </c>
      <c r="J214" s="1">
        <f>telmtr!F214/1*'calc monthly loads'!$B$6</f>
        <v>41.902</v>
      </c>
      <c r="K214" s="1">
        <f>telmtr!G214/1*'calc monthly loads'!$B$6</f>
        <v>41.318</v>
      </c>
      <c r="L214" s="1">
        <f>telmtr!H214/1*'calc monthly loads'!$B$6</f>
        <v>41.026</v>
      </c>
      <c r="M214" s="1">
        <f>telmtr!I214/1*'calc monthly loads'!$B$6</f>
        <v>40.734</v>
      </c>
      <c r="N214" s="1">
        <f>telmtr!J214/1*'calc monthly loads'!$B$6</f>
        <v>42.194</v>
      </c>
      <c r="O214" s="1">
        <f>telmtr!K214/1*'calc monthly loads'!$B$6</f>
        <v>42.194</v>
      </c>
      <c r="P214" s="1">
        <f>telmtr!L214/1*'calc monthly loads'!$B$6</f>
        <v>43.654</v>
      </c>
      <c r="Q214" s="1">
        <f>telmtr!M214/1*'calc monthly loads'!$B$6</f>
        <v>45.406</v>
      </c>
      <c r="R214" s="1">
        <f>telmtr!N214/1*'calc monthly loads'!$B$6</f>
        <v>46.428</v>
      </c>
      <c r="S214" s="1">
        <f>telmtr!O214/1*'calc monthly loads'!$B$6</f>
        <v>47.012</v>
      </c>
      <c r="T214" s="1">
        <f>telmtr!P214/1*'calc monthly loads'!$B$6</f>
        <v>46.428</v>
      </c>
      <c r="U214" t="s">
        <v>13</v>
      </c>
      <c r="V214" s="3">
        <v>0</v>
      </c>
      <c r="W214" t="s">
        <v>14</v>
      </c>
      <c r="X214" s="3">
        <f t="shared" si="3"/>
        <v>520.052</v>
      </c>
    </row>
    <row r="215" spans="6:24" ht="12.75">
      <c r="F215">
        <f>telmtr!A215</f>
        <v>41600</v>
      </c>
      <c r="G215">
        <f>telmtr!B215</f>
        <v>2</v>
      </c>
      <c r="I215" s="1">
        <f>telmtr!E215/1*'calc monthly loads'!$B$6</f>
        <v>46.574</v>
      </c>
      <c r="J215" s="1">
        <f>telmtr!F215/1*'calc monthly loads'!$B$6</f>
        <v>46.282</v>
      </c>
      <c r="K215" s="1">
        <f>telmtr!G215/1*'calc monthly loads'!$B$6</f>
        <v>45.698</v>
      </c>
      <c r="L215" s="1">
        <f>telmtr!H215/1*'calc monthly loads'!$B$6</f>
        <v>45.698</v>
      </c>
      <c r="M215" s="1">
        <f>telmtr!I215/1*'calc monthly loads'!$B$6</f>
        <v>44.968</v>
      </c>
      <c r="N215" s="1">
        <f>telmtr!J215/1*'calc monthly loads'!$B$6</f>
        <v>44.384</v>
      </c>
      <c r="O215" s="1">
        <f>telmtr!K215/1*'calc monthly loads'!$B$6</f>
        <v>43.508</v>
      </c>
      <c r="P215" s="1">
        <f>telmtr!L215/1*'calc monthly loads'!$B$6</f>
        <v>43.946</v>
      </c>
      <c r="Q215" s="1">
        <f>telmtr!M215/1*'calc monthly loads'!$B$6</f>
        <v>44.238</v>
      </c>
      <c r="R215" s="1">
        <f>telmtr!N215/1*'calc monthly loads'!$B$6</f>
        <v>43.362</v>
      </c>
      <c r="S215" s="1">
        <f>telmtr!O215/1*'calc monthly loads'!$B$6</f>
        <v>43.654</v>
      </c>
      <c r="T215" s="1">
        <f>telmtr!P215/1*'calc monthly loads'!$B$6</f>
        <v>44.384</v>
      </c>
      <c r="U215" t="s">
        <v>13</v>
      </c>
      <c r="V215" s="3">
        <v>0</v>
      </c>
      <c r="W215" t="s">
        <v>14</v>
      </c>
      <c r="X215" s="3">
        <f t="shared" si="3"/>
        <v>536.696</v>
      </c>
    </row>
    <row r="216" spans="6:24" ht="12.75">
      <c r="F216">
        <f>telmtr!A216</f>
        <v>41700</v>
      </c>
      <c r="G216">
        <f>telmtr!B216</f>
        <v>1</v>
      </c>
      <c r="H216">
        <v>81</v>
      </c>
      <c r="I216" s="1">
        <f>telmtr!E216/1*'calc monthly loads'!$B$6</f>
        <v>44.676</v>
      </c>
      <c r="J216" s="1">
        <f>telmtr!F216/1*'calc monthly loads'!$B$6</f>
        <v>44.384</v>
      </c>
      <c r="K216" s="1">
        <f>telmtr!G216/1*'calc monthly loads'!$B$6</f>
        <v>44.822</v>
      </c>
      <c r="L216" s="1">
        <f>telmtr!H216/1*'calc monthly loads'!$B$6</f>
        <v>45.552</v>
      </c>
      <c r="M216" s="1">
        <f>telmtr!I216/1*'calc monthly loads'!$B$6</f>
        <v>47.012</v>
      </c>
      <c r="N216" s="1">
        <f>telmtr!J216/1*'calc monthly loads'!$B$6</f>
        <v>51.1</v>
      </c>
      <c r="O216" s="1">
        <f>telmtr!K216/1*'calc monthly loads'!$B$6</f>
        <v>59.86</v>
      </c>
      <c r="P216" s="1">
        <f>telmtr!L216/1*'calc monthly loads'!$B$6</f>
        <v>68.182</v>
      </c>
      <c r="Q216" s="1">
        <f>telmtr!M216/1*'calc monthly loads'!$B$6</f>
        <v>70.518</v>
      </c>
      <c r="R216" s="1">
        <f>telmtr!N216/1*'calc monthly loads'!$B$6</f>
        <v>70.226</v>
      </c>
      <c r="S216" s="1">
        <f>telmtr!O216/1*'calc monthly loads'!$B$6</f>
        <v>72.416</v>
      </c>
      <c r="T216" s="1">
        <f>telmtr!P216/1*'calc monthly loads'!$B$6</f>
        <v>70.372</v>
      </c>
      <c r="U216" t="s">
        <v>13</v>
      </c>
      <c r="V216" s="3">
        <v>0</v>
      </c>
      <c r="W216" t="s">
        <v>14</v>
      </c>
      <c r="X216" s="3">
        <f t="shared" si="3"/>
        <v>689.12</v>
      </c>
    </row>
    <row r="217" spans="6:24" ht="12.75">
      <c r="F217">
        <f>telmtr!A217</f>
        <v>41700</v>
      </c>
      <c r="G217">
        <f>telmtr!B217</f>
        <v>2</v>
      </c>
      <c r="I217" s="1">
        <f>telmtr!E217/1*'calc monthly loads'!$B$6</f>
        <v>68.766</v>
      </c>
      <c r="J217" s="1">
        <f>telmtr!F217/1*'calc monthly loads'!$B$6</f>
        <v>71.978</v>
      </c>
      <c r="K217" s="1">
        <f>telmtr!G217/1*'calc monthly loads'!$B$6</f>
        <v>70.518</v>
      </c>
      <c r="L217" s="1">
        <f>telmtr!H217/1*'calc monthly loads'!$B$6</f>
        <v>66.43</v>
      </c>
      <c r="M217" s="1">
        <f>telmtr!I217/1*'calc monthly loads'!$B$6</f>
        <v>61.612</v>
      </c>
      <c r="N217" s="1">
        <f>telmtr!J217/1*'calc monthly loads'!$B$6</f>
        <v>57.67</v>
      </c>
      <c r="O217" s="1">
        <f>telmtr!K217/1*'calc monthly loads'!$B$6</f>
        <v>56.21</v>
      </c>
      <c r="P217" s="1">
        <f>telmtr!L217/1*'calc monthly loads'!$B$6</f>
        <v>55.918</v>
      </c>
      <c r="Q217" s="1">
        <f>telmtr!M217/1*'calc monthly loads'!$B$6</f>
        <v>56.064</v>
      </c>
      <c r="R217" s="1">
        <f>telmtr!N217/1*'calc monthly loads'!$B$6</f>
        <v>54.896</v>
      </c>
      <c r="S217" s="1">
        <f>telmtr!O217/1*'calc monthly loads'!$B$6</f>
        <v>52.852</v>
      </c>
      <c r="T217" s="1">
        <f>telmtr!P217/1*'calc monthly loads'!$B$6</f>
        <v>50.224</v>
      </c>
      <c r="U217" t="s">
        <v>13</v>
      </c>
      <c r="V217" s="3">
        <v>0</v>
      </c>
      <c r="W217" t="s">
        <v>14</v>
      </c>
      <c r="X217" s="3">
        <f t="shared" si="3"/>
        <v>723.138</v>
      </c>
    </row>
    <row r="218" spans="6:24" ht="12.75">
      <c r="F218">
        <f>telmtr!A218</f>
        <v>41800</v>
      </c>
      <c r="G218">
        <f>telmtr!B218</f>
        <v>1</v>
      </c>
      <c r="H218">
        <v>22</v>
      </c>
      <c r="I218" s="1">
        <f>telmtr!E218/1*'calc monthly loads'!$B$6</f>
        <v>48.472</v>
      </c>
      <c r="J218" s="1">
        <f>telmtr!F218/1*'calc monthly loads'!$B$6</f>
        <v>47.888</v>
      </c>
      <c r="K218" s="1">
        <f>telmtr!G218/1*'calc monthly loads'!$B$6</f>
        <v>47.888</v>
      </c>
      <c r="L218" s="1">
        <f>telmtr!H218/1*'calc monthly loads'!$B$6</f>
        <v>47.596</v>
      </c>
      <c r="M218" s="1">
        <f>telmtr!I218/1*'calc monthly loads'!$B$6</f>
        <v>49.64</v>
      </c>
      <c r="N218" s="1">
        <f>telmtr!J218/1*'calc monthly loads'!$B$6</f>
        <v>53.874</v>
      </c>
      <c r="O218" s="1">
        <f>telmtr!K218/1*'calc monthly loads'!$B$6</f>
        <v>62.634</v>
      </c>
      <c r="P218" s="1">
        <f>telmtr!L218/1*'calc monthly loads'!$B$6</f>
        <v>71.54</v>
      </c>
      <c r="Q218" s="1">
        <f>telmtr!M218/1*'calc monthly loads'!$B$6</f>
        <v>74.752</v>
      </c>
      <c r="R218" s="1">
        <f>telmtr!N218/1*'calc monthly loads'!$B$6</f>
        <v>73.73</v>
      </c>
      <c r="S218" s="1">
        <f>telmtr!O218/1*'calc monthly loads'!$B$6</f>
        <v>73</v>
      </c>
      <c r="T218" s="1">
        <f>telmtr!P218/1*'calc monthly loads'!$B$6</f>
        <v>70.81</v>
      </c>
      <c r="U218" t="s">
        <v>13</v>
      </c>
      <c r="V218" s="3">
        <f>SUM(P218:T218)</f>
        <v>363.832</v>
      </c>
      <c r="W218" t="s">
        <v>14</v>
      </c>
      <c r="X218" s="3">
        <f>SUM(I218:O218)</f>
        <v>357.992</v>
      </c>
    </row>
    <row r="219" spans="6:24" ht="12.75">
      <c r="F219">
        <f>telmtr!A219</f>
        <v>41800</v>
      </c>
      <c r="G219">
        <f>telmtr!B219</f>
        <v>2</v>
      </c>
      <c r="I219" s="1">
        <f>telmtr!E219/1*'calc monthly loads'!$B$6</f>
        <v>67.744</v>
      </c>
      <c r="J219" s="1">
        <f>telmtr!F219/1*'calc monthly loads'!$B$6</f>
        <v>72.854</v>
      </c>
      <c r="K219" s="1">
        <f>telmtr!G219/1*'calc monthly loads'!$B$6</f>
        <v>69.788</v>
      </c>
      <c r="L219" s="1">
        <f>telmtr!H219/1*'calc monthly loads'!$B$6</f>
        <v>66.43</v>
      </c>
      <c r="M219" s="1">
        <f>telmtr!I219/1*'calc monthly loads'!$B$6</f>
        <v>60.736</v>
      </c>
      <c r="N219" s="1">
        <f>telmtr!J219/1*'calc monthly loads'!$B$6</f>
        <v>57.232</v>
      </c>
      <c r="O219" s="1">
        <f>telmtr!K219/1*'calc monthly loads'!$B$6</f>
        <v>55.918</v>
      </c>
      <c r="P219" s="1">
        <f>telmtr!L219/1*'calc monthly loads'!$B$6</f>
        <v>53.874</v>
      </c>
      <c r="Q219" s="1">
        <f>telmtr!M219/1*'calc monthly loads'!$B$6</f>
        <v>51.83</v>
      </c>
      <c r="R219" s="1">
        <f>telmtr!N219/1*'calc monthly loads'!$B$6</f>
        <v>50.224</v>
      </c>
      <c r="S219" s="1">
        <f>telmtr!O219/1*'calc monthly loads'!$B$6</f>
        <v>47.596</v>
      </c>
      <c r="T219" s="1">
        <f>telmtr!P219/1*'calc monthly loads'!$B$6</f>
        <v>47.888</v>
      </c>
      <c r="U219" t="s">
        <v>13</v>
      </c>
      <c r="V219" s="3">
        <f>SUM(I219:S219)</f>
        <v>654.2260000000001</v>
      </c>
      <c r="W219" t="s">
        <v>14</v>
      </c>
      <c r="X219" s="3">
        <f>T219</f>
        <v>47.888</v>
      </c>
    </row>
    <row r="220" spans="6:24" ht="12.75">
      <c r="F220">
        <f>telmtr!A220</f>
        <v>41900</v>
      </c>
      <c r="G220">
        <f>telmtr!B220</f>
        <v>1</v>
      </c>
      <c r="H220">
        <v>32</v>
      </c>
      <c r="I220" s="1">
        <f>telmtr!E220/1*'calc monthly loads'!$B$6</f>
        <v>46.574</v>
      </c>
      <c r="J220" s="1">
        <f>telmtr!F220/1*'calc monthly loads'!$B$6</f>
        <v>45.698</v>
      </c>
      <c r="K220" s="1">
        <f>telmtr!G220/1*'calc monthly loads'!$B$6</f>
        <v>45.406</v>
      </c>
      <c r="L220" s="1">
        <f>telmtr!H220/1*'calc monthly loads'!$B$6</f>
        <v>44.968</v>
      </c>
      <c r="M220" s="1">
        <f>telmtr!I220/1*'calc monthly loads'!$B$6</f>
        <v>47.304</v>
      </c>
      <c r="N220" s="1">
        <f>telmtr!J220/1*'calc monthly loads'!$B$6</f>
        <v>52.122</v>
      </c>
      <c r="O220" s="1">
        <f>telmtr!K220/1*'calc monthly loads'!$B$6</f>
        <v>61.904</v>
      </c>
      <c r="P220" s="1">
        <f>telmtr!L220/1*'calc monthly loads'!$B$6</f>
        <v>70.956</v>
      </c>
      <c r="Q220" s="1">
        <f>telmtr!M220/1*'calc monthly loads'!$B$6</f>
        <v>72.27</v>
      </c>
      <c r="R220" s="1">
        <f>telmtr!N220/1*'calc monthly loads'!$B$6</f>
        <v>71.102</v>
      </c>
      <c r="S220" s="1">
        <f>telmtr!O220/1*'calc monthly loads'!$B$6</f>
        <v>76.358</v>
      </c>
      <c r="T220" s="1">
        <f>telmtr!P220/1*'calc monthly loads'!$B$6</f>
        <v>75.774</v>
      </c>
      <c r="U220" t="s">
        <v>13</v>
      </c>
      <c r="V220" s="3">
        <f>SUM(P220:T220)</f>
        <v>366.46000000000004</v>
      </c>
      <c r="W220" t="s">
        <v>14</v>
      </c>
      <c r="X220" s="3">
        <f>SUM(I220:O220)</f>
        <v>343.976</v>
      </c>
    </row>
    <row r="221" spans="6:24" ht="12.75">
      <c r="F221">
        <f>telmtr!A221</f>
        <v>41900</v>
      </c>
      <c r="G221">
        <f>telmtr!B221</f>
        <v>2</v>
      </c>
      <c r="I221" s="1">
        <f>telmtr!E221/1*'calc monthly loads'!$B$6</f>
        <v>73.73</v>
      </c>
      <c r="J221" s="1">
        <f>telmtr!F221/1*'calc monthly loads'!$B$6</f>
        <v>74.022</v>
      </c>
      <c r="K221" s="1">
        <f>telmtr!G221/1*'calc monthly loads'!$B$6</f>
        <v>74.752</v>
      </c>
      <c r="L221" s="1">
        <f>telmtr!H221/1*'calc monthly loads'!$B$6</f>
        <v>70.81</v>
      </c>
      <c r="M221" s="1">
        <f>telmtr!I221/1*'calc monthly loads'!$B$6</f>
        <v>64.678</v>
      </c>
      <c r="N221" s="1">
        <f>telmtr!J221/1*'calc monthly loads'!$B$6</f>
        <v>61.028</v>
      </c>
      <c r="O221" s="1">
        <f>telmtr!K221/1*'calc monthly loads'!$B$6</f>
        <v>60.006</v>
      </c>
      <c r="P221" s="1">
        <f>telmtr!L221/1*'calc monthly loads'!$B$6</f>
        <v>60.152</v>
      </c>
      <c r="Q221" s="1">
        <f>telmtr!M221/1*'calc monthly loads'!$B$6</f>
        <v>59.276</v>
      </c>
      <c r="R221" s="1">
        <f>telmtr!N221/1*'calc monthly loads'!$B$6</f>
        <v>57.524</v>
      </c>
      <c r="S221" s="1">
        <f>telmtr!O221/1*'calc monthly loads'!$B$6</f>
        <v>55.48</v>
      </c>
      <c r="T221" s="1">
        <f>telmtr!P221/1*'calc monthly loads'!$B$6</f>
        <v>52.706</v>
      </c>
      <c r="U221" t="s">
        <v>13</v>
      </c>
      <c r="V221" s="3">
        <f>SUM(I221:S221)</f>
        <v>711.4580000000001</v>
      </c>
      <c r="W221" t="s">
        <v>14</v>
      </c>
      <c r="X221" s="3">
        <f>T221</f>
        <v>52.706</v>
      </c>
    </row>
    <row r="222" spans="6:24" ht="12.75">
      <c r="F222">
        <f>telmtr!A222</f>
        <v>42000</v>
      </c>
      <c r="G222">
        <f>telmtr!B222</f>
        <v>1</v>
      </c>
      <c r="H222">
        <v>42</v>
      </c>
      <c r="I222" s="1">
        <f>telmtr!E222/1*'calc monthly loads'!$B$6</f>
        <v>50.662</v>
      </c>
      <c r="J222" s="1">
        <f>telmtr!F222/1*'calc monthly loads'!$B$6</f>
        <v>49.348</v>
      </c>
      <c r="K222" s="1">
        <f>telmtr!G222/1*'calc monthly loads'!$B$6</f>
        <v>49.056</v>
      </c>
      <c r="L222" s="1">
        <f>telmtr!H222/1*'calc monthly loads'!$B$6</f>
        <v>48.326</v>
      </c>
      <c r="M222" s="1">
        <f>telmtr!I222/1*'calc monthly loads'!$B$6</f>
        <v>50.516</v>
      </c>
      <c r="N222" s="1">
        <f>telmtr!J222/1*'calc monthly loads'!$B$6</f>
        <v>54.896</v>
      </c>
      <c r="O222" s="1">
        <f>telmtr!K222/1*'calc monthly loads'!$B$6</f>
        <v>64.97</v>
      </c>
      <c r="P222" s="1">
        <f>telmtr!L222/1*'calc monthly loads'!$B$6</f>
        <v>74.46</v>
      </c>
      <c r="Q222" s="1">
        <f>telmtr!M222/1*'calc monthly loads'!$B$6</f>
        <v>76.65</v>
      </c>
      <c r="R222" s="1">
        <f>telmtr!N222/1*'calc monthly loads'!$B$6</f>
        <v>76.358</v>
      </c>
      <c r="S222" s="1">
        <f>telmtr!O222/1*'calc monthly loads'!$B$6</f>
        <v>78.694</v>
      </c>
      <c r="T222" s="1">
        <f>telmtr!P222/1*'calc monthly loads'!$B$6</f>
        <v>73.146</v>
      </c>
      <c r="U222" t="s">
        <v>13</v>
      </c>
      <c r="V222" s="3">
        <f>SUM(P222:T222)</f>
        <v>379.30800000000005</v>
      </c>
      <c r="W222" t="s">
        <v>14</v>
      </c>
      <c r="X222" s="3">
        <f>SUM(I222:O222)</f>
        <v>367.774</v>
      </c>
    </row>
    <row r="223" spans="6:24" ht="12.75">
      <c r="F223">
        <f>telmtr!A223</f>
        <v>42000</v>
      </c>
      <c r="G223">
        <f>telmtr!B223</f>
        <v>2</v>
      </c>
      <c r="I223" s="1">
        <f>telmtr!E223/1*'calc monthly loads'!$B$6</f>
        <v>71.248</v>
      </c>
      <c r="J223" s="1">
        <f>telmtr!F223/1*'calc monthly loads'!$B$6</f>
        <v>73.876</v>
      </c>
      <c r="K223" s="1">
        <f>telmtr!G223/1*'calc monthly loads'!$B$6</f>
        <v>71.102</v>
      </c>
      <c r="L223" s="1">
        <f>telmtr!H223/1*'calc monthly loads'!$B$6</f>
        <v>66.576</v>
      </c>
      <c r="M223" s="1">
        <f>telmtr!I223/1*'calc monthly loads'!$B$6</f>
        <v>63.51</v>
      </c>
      <c r="N223" s="1">
        <f>telmtr!J223/1*'calc monthly loads'!$B$6</f>
        <v>60.882</v>
      </c>
      <c r="O223" s="1">
        <f>telmtr!K223/1*'calc monthly loads'!$B$6</f>
        <v>58.4</v>
      </c>
      <c r="P223" s="1">
        <f>telmtr!L223/1*'calc monthly loads'!$B$6</f>
        <v>57.816</v>
      </c>
      <c r="Q223" s="1">
        <f>telmtr!M223/1*'calc monthly loads'!$B$6</f>
        <v>58.692</v>
      </c>
      <c r="R223" s="1">
        <f>telmtr!N223/1*'calc monthly loads'!$B$6</f>
        <v>56.794</v>
      </c>
      <c r="S223" s="1">
        <f>telmtr!O223/1*'calc monthly loads'!$B$6</f>
        <v>54.896</v>
      </c>
      <c r="T223" s="1">
        <f>telmtr!P223/1*'calc monthly loads'!$B$6</f>
        <v>51.684</v>
      </c>
      <c r="U223" t="s">
        <v>13</v>
      </c>
      <c r="V223" s="3">
        <f>SUM(I223:S223)</f>
        <v>693.7919999999999</v>
      </c>
      <c r="W223" t="s">
        <v>14</v>
      </c>
      <c r="X223" s="3">
        <f>T223</f>
        <v>51.684</v>
      </c>
    </row>
    <row r="224" spans="6:24" ht="12.75">
      <c r="F224">
        <f>telmtr!A224</f>
        <v>42100</v>
      </c>
      <c r="G224">
        <f>telmtr!B224</f>
        <v>1</v>
      </c>
      <c r="H224">
        <v>52</v>
      </c>
      <c r="I224" s="1">
        <f>telmtr!E224/1*'calc monthly loads'!$B$6</f>
        <v>49.348</v>
      </c>
      <c r="J224" s="1">
        <f>telmtr!F224/1*'calc monthly loads'!$B$6</f>
        <v>48.326</v>
      </c>
      <c r="K224" s="1">
        <f>telmtr!G224/1*'calc monthly loads'!$B$6</f>
        <v>48.034</v>
      </c>
      <c r="L224" s="1">
        <f>telmtr!H224/1*'calc monthly loads'!$B$6</f>
        <v>47.596</v>
      </c>
      <c r="M224" s="1">
        <f>telmtr!I224/1*'calc monthly loads'!$B$6</f>
        <v>49.202</v>
      </c>
      <c r="N224" s="1">
        <f>telmtr!J224/1*'calc monthly loads'!$B$6</f>
        <v>53.144</v>
      </c>
      <c r="O224" s="1">
        <f>telmtr!K224/1*'calc monthly loads'!$B$6</f>
        <v>60.882</v>
      </c>
      <c r="P224" s="1">
        <f>telmtr!L224/1*'calc monthly loads'!$B$6</f>
        <v>67.89</v>
      </c>
      <c r="Q224" s="1">
        <f>telmtr!M224/1*'calc monthly loads'!$B$6</f>
        <v>70.372</v>
      </c>
      <c r="R224" s="1">
        <f>telmtr!N224/1*'calc monthly loads'!$B$6</f>
        <v>67.598</v>
      </c>
      <c r="S224" s="1">
        <f>telmtr!O224/1*'calc monthly loads'!$B$6</f>
        <v>66.868</v>
      </c>
      <c r="T224" s="1">
        <f>telmtr!P224/1*'calc monthly loads'!$B$6</f>
        <v>65.846</v>
      </c>
      <c r="U224" t="s">
        <v>13</v>
      </c>
      <c r="V224" s="3">
        <f>SUM(P224:T224)</f>
        <v>338.574</v>
      </c>
      <c r="W224" t="s">
        <v>14</v>
      </c>
      <c r="X224" s="3">
        <f>SUM(I224:O224)</f>
        <v>356.532</v>
      </c>
    </row>
    <row r="225" spans="6:24" ht="12.75">
      <c r="F225">
        <f>telmtr!A225</f>
        <v>42100</v>
      </c>
      <c r="G225">
        <f>telmtr!B225</f>
        <v>2</v>
      </c>
      <c r="I225" s="1">
        <f>telmtr!E225/1*'calc monthly loads'!$B$6</f>
        <v>65.846</v>
      </c>
      <c r="J225" s="1">
        <f>telmtr!F225/1*'calc monthly loads'!$B$6</f>
        <v>69.058</v>
      </c>
      <c r="K225" s="1">
        <f>telmtr!G225/1*'calc monthly loads'!$B$6</f>
        <v>68.036</v>
      </c>
      <c r="L225" s="1">
        <f>telmtr!H225/1*'calc monthly loads'!$B$6</f>
        <v>63.51</v>
      </c>
      <c r="M225" s="1">
        <f>telmtr!I225/1*'calc monthly loads'!$B$6</f>
        <v>60.006</v>
      </c>
      <c r="N225" s="1">
        <f>telmtr!J225/1*'calc monthly loads'!$B$6</f>
        <v>57.67</v>
      </c>
      <c r="O225" s="1">
        <f>telmtr!K225/1*'calc monthly loads'!$B$6</f>
        <v>56.064</v>
      </c>
      <c r="P225" s="1">
        <f>telmtr!L225/1*'calc monthly loads'!$B$6</f>
        <v>56.648</v>
      </c>
      <c r="Q225" s="1">
        <f>telmtr!M225/1*'calc monthly loads'!$B$6</f>
        <v>57.378</v>
      </c>
      <c r="R225" s="1">
        <f>telmtr!N225/1*'calc monthly loads'!$B$6</f>
        <v>56.502</v>
      </c>
      <c r="S225" s="1">
        <f>telmtr!O225/1*'calc monthly loads'!$B$6</f>
        <v>54.02</v>
      </c>
      <c r="T225" s="1">
        <f>telmtr!P225/1*'calc monthly loads'!$B$6</f>
        <v>50.078</v>
      </c>
      <c r="U225" t="s">
        <v>13</v>
      </c>
      <c r="V225" s="3">
        <f>SUM(I225:S225)</f>
        <v>664.738</v>
      </c>
      <c r="W225" t="s">
        <v>14</v>
      </c>
      <c r="X225" s="3">
        <f>T225</f>
        <v>50.078</v>
      </c>
    </row>
    <row r="226" spans="6:24" ht="12.75">
      <c r="F226">
        <f>telmtr!A226</f>
        <v>42200</v>
      </c>
      <c r="G226">
        <f>telmtr!B226</f>
        <v>1</v>
      </c>
      <c r="H226">
        <v>62</v>
      </c>
      <c r="I226" s="1">
        <f>telmtr!E226/1*'calc monthly loads'!$B$6</f>
        <v>48.034</v>
      </c>
      <c r="J226" s="1">
        <f>telmtr!F226/1*'calc monthly loads'!$B$6</f>
        <v>47.012</v>
      </c>
      <c r="K226" s="1">
        <f>telmtr!G226/1*'calc monthly loads'!$B$6</f>
        <v>47.012</v>
      </c>
      <c r="L226" s="1">
        <f>telmtr!H226/1*'calc monthly loads'!$B$6</f>
        <v>46.866</v>
      </c>
      <c r="M226" s="1">
        <f>telmtr!I226/1*'calc monthly loads'!$B$6</f>
        <v>46.866</v>
      </c>
      <c r="N226" s="1">
        <f>telmtr!J226/1*'calc monthly loads'!$B$6</f>
        <v>49.202</v>
      </c>
      <c r="O226" s="1">
        <f>telmtr!K226/1*'calc monthly loads'!$B$6</f>
        <v>50.078</v>
      </c>
      <c r="P226" s="1">
        <f>telmtr!L226/1*'calc monthly loads'!$B$6</f>
        <v>51.684</v>
      </c>
      <c r="Q226" s="1">
        <f>telmtr!M226/1*'calc monthly loads'!$B$6</f>
        <v>53.29</v>
      </c>
      <c r="R226" s="1">
        <f>telmtr!N226/1*'calc monthly loads'!$B$6</f>
        <v>54.02</v>
      </c>
      <c r="S226" s="1">
        <f>telmtr!O226/1*'calc monthly loads'!$B$6</f>
        <v>53.436</v>
      </c>
      <c r="T226" s="1">
        <f>telmtr!P226/1*'calc monthly loads'!$B$6</f>
        <v>52.706</v>
      </c>
      <c r="U226" t="s">
        <v>13</v>
      </c>
      <c r="V226" s="3">
        <v>0</v>
      </c>
      <c r="W226" t="s">
        <v>14</v>
      </c>
      <c r="X226" s="3">
        <f>SUM(I226:T226)</f>
        <v>600.2059999999999</v>
      </c>
    </row>
    <row r="227" spans="6:24" ht="12.75">
      <c r="F227">
        <f>telmtr!A227</f>
        <v>42200</v>
      </c>
      <c r="G227">
        <f>telmtr!B227</f>
        <v>2</v>
      </c>
      <c r="I227" s="1">
        <f>telmtr!E227/1*'calc monthly loads'!$B$6</f>
        <v>51.1</v>
      </c>
      <c r="J227" s="1">
        <f>telmtr!F227/1*'calc monthly loads'!$B$6</f>
        <v>51.246</v>
      </c>
      <c r="K227" s="1">
        <f>telmtr!G227/1*'calc monthly loads'!$B$6</f>
        <v>50.224</v>
      </c>
      <c r="L227" s="1">
        <f>telmtr!H227/1*'calc monthly loads'!$B$6</f>
        <v>49.348</v>
      </c>
      <c r="M227" s="1">
        <f>telmtr!I227/1*'calc monthly loads'!$B$6</f>
        <v>48.034</v>
      </c>
      <c r="N227" s="1">
        <f>telmtr!J227/1*'calc monthly loads'!$B$6</f>
        <v>46.866</v>
      </c>
      <c r="O227" s="1">
        <f>telmtr!K227/1*'calc monthly loads'!$B$6</f>
        <v>46.574</v>
      </c>
      <c r="P227" s="1">
        <f>telmtr!L227/1*'calc monthly loads'!$B$6</f>
        <v>47.45</v>
      </c>
      <c r="Q227" s="1">
        <f>telmtr!M227/1*'calc monthly loads'!$B$6</f>
        <v>47.304</v>
      </c>
      <c r="R227" s="1">
        <f>telmtr!N227/1*'calc monthly loads'!$B$6</f>
        <v>47.304</v>
      </c>
      <c r="S227" s="1">
        <f>telmtr!O227/1*'calc monthly loads'!$B$6</f>
        <v>46.574</v>
      </c>
      <c r="T227" s="1">
        <f>telmtr!P227/1*'calc monthly loads'!$B$6</f>
        <v>45.114</v>
      </c>
      <c r="U227" t="s">
        <v>13</v>
      </c>
      <c r="V227" s="3">
        <v>0</v>
      </c>
      <c r="W227" t="s">
        <v>14</v>
      </c>
      <c r="X227" s="3">
        <f>SUM(I227:T227)</f>
        <v>577.1379999999999</v>
      </c>
    </row>
    <row r="228" spans="6:24" ht="12.75">
      <c r="F228">
        <f>telmtr!A228</f>
        <v>42300</v>
      </c>
      <c r="G228">
        <f>telmtr!B228</f>
        <v>1</v>
      </c>
      <c r="H228">
        <v>72</v>
      </c>
      <c r="I228" s="1">
        <f>telmtr!E228/1*'calc monthly loads'!$B$6</f>
        <v>43.654</v>
      </c>
      <c r="J228" s="1">
        <f>telmtr!F228/1*'calc monthly loads'!$B$6</f>
        <v>43.216</v>
      </c>
      <c r="K228" s="1">
        <f>telmtr!G228/1*'calc monthly loads'!$B$6</f>
        <v>42.486</v>
      </c>
      <c r="L228" s="1">
        <f>telmtr!H228/1*'calc monthly loads'!$B$6</f>
        <v>43.508</v>
      </c>
      <c r="M228" s="1">
        <f>telmtr!I228/1*'calc monthly loads'!$B$6</f>
        <v>43.362</v>
      </c>
      <c r="N228" s="1">
        <f>telmtr!J228/1*'calc monthly loads'!$B$6</f>
        <v>42.486</v>
      </c>
      <c r="O228" s="1">
        <f>telmtr!K228/1*'calc monthly loads'!$B$6</f>
        <v>43.216</v>
      </c>
      <c r="P228" s="1">
        <f>telmtr!L228/1*'calc monthly loads'!$B$6</f>
        <v>42.924</v>
      </c>
      <c r="Q228" s="1">
        <f>telmtr!M228/1*'calc monthly loads'!$B$6</f>
        <v>42.486</v>
      </c>
      <c r="R228" s="1">
        <f>telmtr!N228/1*'calc monthly loads'!$B$6</f>
        <v>43.216</v>
      </c>
      <c r="S228" s="1">
        <f>telmtr!O228/1*'calc monthly loads'!$B$6</f>
        <v>43.362</v>
      </c>
      <c r="T228" s="1">
        <f>telmtr!P228/1*'calc monthly loads'!$B$6</f>
        <v>43.07</v>
      </c>
      <c r="U228" t="s">
        <v>13</v>
      </c>
      <c r="V228" s="3">
        <v>0</v>
      </c>
      <c r="W228" t="s">
        <v>14</v>
      </c>
      <c r="X228" s="3">
        <f>SUM(I228:T228)</f>
        <v>516.986</v>
      </c>
    </row>
    <row r="229" spans="6:24" ht="12.75">
      <c r="F229">
        <f>telmtr!A229</f>
        <v>42300</v>
      </c>
      <c r="G229">
        <f>telmtr!B229</f>
        <v>2</v>
      </c>
      <c r="I229" s="1">
        <f>telmtr!E229/1*'calc monthly loads'!$B$6</f>
        <v>43.07</v>
      </c>
      <c r="J229" s="1">
        <f>telmtr!F229/1*'calc monthly loads'!$B$6</f>
        <v>43.216</v>
      </c>
      <c r="K229" s="1">
        <f>telmtr!G229/1*'calc monthly loads'!$B$6</f>
        <v>43.07</v>
      </c>
      <c r="L229" s="1">
        <f>telmtr!H229/1*'calc monthly loads'!$B$6</f>
        <v>43.508</v>
      </c>
      <c r="M229" s="1">
        <f>telmtr!I229/1*'calc monthly loads'!$B$6</f>
        <v>43.508</v>
      </c>
      <c r="N229" s="1">
        <f>telmtr!J229/1*'calc monthly loads'!$B$6</f>
        <v>43.216</v>
      </c>
      <c r="O229" s="1">
        <f>telmtr!K229/1*'calc monthly loads'!$B$6</f>
        <v>42.778</v>
      </c>
      <c r="P229" s="1">
        <f>telmtr!L229/1*'calc monthly loads'!$B$6</f>
        <v>43.508</v>
      </c>
      <c r="Q229" s="1">
        <f>telmtr!M229/1*'calc monthly loads'!$B$6</f>
        <v>44.238</v>
      </c>
      <c r="R229" s="1">
        <f>telmtr!N229/1*'calc monthly loads'!$B$6</f>
        <v>43.8</v>
      </c>
      <c r="S229" s="1">
        <f>telmtr!O229/1*'calc monthly loads'!$B$6</f>
        <v>43.654</v>
      </c>
      <c r="T229" s="1">
        <f>telmtr!P229/1*'calc monthly loads'!$B$6</f>
        <v>44.676</v>
      </c>
      <c r="U229" t="s">
        <v>13</v>
      </c>
      <c r="V229" s="3">
        <v>0</v>
      </c>
      <c r="W229" t="s">
        <v>14</v>
      </c>
      <c r="X229" s="3">
        <f>SUM(I229:T229)</f>
        <v>522.2420000000001</v>
      </c>
    </row>
    <row r="230" spans="6:24" ht="12.75">
      <c r="F230">
        <f>telmtr!A230</f>
        <v>42400</v>
      </c>
      <c r="G230">
        <f>telmtr!B230</f>
        <v>1</v>
      </c>
      <c r="H230">
        <v>12</v>
      </c>
      <c r="I230" s="1">
        <f>telmtr!E230/1*'calc monthly loads'!$B$6</f>
        <v>45.844</v>
      </c>
      <c r="J230" s="1">
        <f>telmtr!F230/1*'calc monthly loads'!$B$6</f>
        <v>45.114</v>
      </c>
      <c r="K230" s="1">
        <f>telmtr!G230/1*'calc monthly loads'!$B$6</f>
        <v>46.136</v>
      </c>
      <c r="L230" s="1">
        <f>telmtr!H230/1*'calc monthly loads'!$B$6</f>
        <v>46.428</v>
      </c>
      <c r="M230" s="1">
        <f>telmtr!I230/1*'calc monthly loads'!$B$6</f>
        <v>48.326</v>
      </c>
      <c r="N230" s="1">
        <f>telmtr!J230/1*'calc monthly loads'!$B$6</f>
        <v>54.312</v>
      </c>
      <c r="O230" s="1">
        <f>telmtr!K230/1*'calc monthly loads'!$B$6</f>
        <v>63.802</v>
      </c>
      <c r="P230" s="1">
        <f>telmtr!L230/1*'calc monthly loads'!$B$6</f>
        <v>75.044</v>
      </c>
      <c r="Q230" s="1">
        <f>telmtr!M230/1*'calc monthly loads'!$B$6</f>
        <v>78.694</v>
      </c>
      <c r="R230" s="1">
        <f>telmtr!N230/1*'calc monthly loads'!$B$6</f>
        <v>79.278</v>
      </c>
      <c r="S230" s="1">
        <f>telmtr!O230/1*'calc monthly loads'!$B$6</f>
        <v>80.3</v>
      </c>
      <c r="T230" s="1">
        <f>telmtr!P230/1*'calc monthly loads'!$B$6</f>
        <v>78.986</v>
      </c>
      <c r="U230" t="s">
        <v>13</v>
      </c>
      <c r="V230" s="3">
        <f>SUM(P230:T230)</f>
        <v>392.302</v>
      </c>
      <c r="W230" t="s">
        <v>14</v>
      </c>
      <c r="X230" s="3">
        <f>SUM(I230:O230)</f>
        <v>349.962</v>
      </c>
    </row>
    <row r="231" spans="6:24" ht="12.75">
      <c r="F231">
        <f>telmtr!A231</f>
        <v>42400</v>
      </c>
      <c r="G231">
        <f>telmtr!B231</f>
        <v>2</v>
      </c>
      <c r="I231" s="1">
        <f>telmtr!E231/1*'calc monthly loads'!$B$6</f>
        <v>77.234</v>
      </c>
      <c r="J231" s="1">
        <f>telmtr!F231/1*'calc monthly loads'!$B$6</f>
        <v>80.008</v>
      </c>
      <c r="K231" s="1">
        <f>telmtr!G231/1*'calc monthly loads'!$B$6</f>
        <v>75.19</v>
      </c>
      <c r="L231" s="1">
        <f>telmtr!H231/1*'calc monthly loads'!$B$6</f>
        <v>69.058</v>
      </c>
      <c r="M231" s="1">
        <f>telmtr!I231/1*'calc monthly loads'!$B$6</f>
        <v>65.846</v>
      </c>
      <c r="N231" s="1">
        <f>telmtr!J231/1*'calc monthly loads'!$B$6</f>
        <v>63.072</v>
      </c>
      <c r="O231" s="1">
        <f>telmtr!K231/1*'calc monthly loads'!$B$6</f>
        <v>61.466</v>
      </c>
      <c r="P231" s="1">
        <f>telmtr!L231/1*'calc monthly loads'!$B$6</f>
        <v>60.59</v>
      </c>
      <c r="Q231" s="1">
        <f>telmtr!M231/1*'calc monthly loads'!$B$6</f>
        <v>60.882</v>
      </c>
      <c r="R231" s="1">
        <f>telmtr!N231/1*'calc monthly loads'!$B$6</f>
        <v>58.546</v>
      </c>
      <c r="S231" s="1">
        <f>telmtr!O231/1*'calc monthly loads'!$B$6</f>
        <v>55.772</v>
      </c>
      <c r="T231" s="1">
        <f>telmtr!P231/1*'calc monthly loads'!$B$6</f>
        <v>53.728</v>
      </c>
      <c r="U231" t="s">
        <v>13</v>
      </c>
      <c r="V231" s="3">
        <f>SUM(I231:S231)</f>
        <v>727.6640000000001</v>
      </c>
      <c r="W231" t="s">
        <v>14</v>
      </c>
      <c r="X231" s="3">
        <f>T231</f>
        <v>53.728</v>
      </c>
    </row>
    <row r="232" spans="6:24" ht="12.75">
      <c r="F232">
        <f>telmtr!A232</f>
        <v>42500</v>
      </c>
      <c r="G232">
        <f>telmtr!B232</f>
        <v>1</v>
      </c>
      <c r="H232">
        <v>22</v>
      </c>
      <c r="I232" s="1">
        <f>telmtr!E232/1*'calc monthly loads'!$B$6</f>
        <v>51.684</v>
      </c>
      <c r="J232" s="1">
        <f>telmtr!F232/1*'calc monthly loads'!$B$6</f>
        <v>50.224</v>
      </c>
      <c r="K232" s="1">
        <f>telmtr!G232/1*'calc monthly loads'!$B$6</f>
        <v>47.596</v>
      </c>
      <c r="L232" s="1">
        <f>telmtr!H232/1*'calc monthly loads'!$B$6</f>
        <v>46.136</v>
      </c>
      <c r="M232" s="1">
        <f>telmtr!I232/1*'calc monthly loads'!$B$6</f>
        <v>51.246</v>
      </c>
      <c r="N232" s="1">
        <f>telmtr!J232/1*'calc monthly loads'!$B$6</f>
        <v>53.29</v>
      </c>
      <c r="O232" s="1">
        <f>telmtr!K232/1*'calc monthly loads'!$B$6</f>
        <v>61.32</v>
      </c>
      <c r="P232" s="1">
        <f>telmtr!L232/1*'calc monthly loads'!$B$6</f>
        <v>70.956</v>
      </c>
      <c r="Q232" s="1">
        <f>telmtr!M232/1*'calc monthly loads'!$B$6</f>
        <v>74.022</v>
      </c>
      <c r="R232" s="1">
        <f>telmtr!N232/1*'calc monthly loads'!$B$6</f>
        <v>73.73</v>
      </c>
      <c r="S232" s="1">
        <f>telmtr!O232/1*'calc monthly loads'!$B$6</f>
        <v>74.898</v>
      </c>
      <c r="T232" s="1">
        <f>telmtr!P232/1*'calc monthly loads'!$B$6</f>
        <v>73.146</v>
      </c>
      <c r="U232" t="s">
        <v>13</v>
      </c>
      <c r="V232" s="3">
        <f>SUM(P232:T232)</f>
        <v>366.752</v>
      </c>
      <c r="W232" t="s">
        <v>14</v>
      </c>
      <c r="X232" s="3">
        <f>SUM(I232:O232)</f>
        <v>361.496</v>
      </c>
    </row>
    <row r="233" spans="6:24" ht="12.75">
      <c r="F233">
        <f>telmtr!A233</f>
        <v>42500</v>
      </c>
      <c r="G233">
        <f>telmtr!B233</f>
        <v>2</v>
      </c>
      <c r="I233" s="1">
        <f>telmtr!E233/1*'calc monthly loads'!$B$6</f>
        <v>72.416</v>
      </c>
      <c r="J233" s="1">
        <f>telmtr!F233/1*'calc monthly loads'!$B$6</f>
        <v>74.022</v>
      </c>
      <c r="K233" s="1">
        <f>telmtr!G233/1*'calc monthly loads'!$B$6</f>
        <v>71.686</v>
      </c>
      <c r="L233" s="1">
        <f>telmtr!H233/1*'calc monthly loads'!$B$6</f>
        <v>64.094</v>
      </c>
      <c r="M233" s="1">
        <f>telmtr!I233/1*'calc monthly loads'!$B$6</f>
        <v>58.4</v>
      </c>
      <c r="N233" s="1">
        <f>telmtr!J233/1*'calc monthly loads'!$B$6</f>
        <v>59.276</v>
      </c>
      <c r="O233" s="1">
        <f>telmtr!K233/1*'calc monthly loads'!$B$6</f>
        <v>57.816</v>
      </c>
      <c r="P233" s="1">
        <f>telmtr!L233/1*'calc monthly loads'!$B$6</f>
        <v>56.648</v>
      </c>
      <c r="Q233" s="1">
        <f>telmtr!M233/1*'calc monthly loads'!$B$6</f>
        <v>57.962</v>
      </c>
      <c r="R233" s="1">
        <f>telmtr!N233/1*'calc monthly loads'!$B$6</f>
        <v>56.064</v>
      </c>
      <c r="S233" s="1">
        <f>telmtr!O233/1*'calc monthly loads'!$B$6</f>
        <v>52.998</v>
      </c>
      <c r="T233" s="1">
        <f>telmtr!P233/1*'calc monthly loads'!$B$6</f>
        <v>50.078</v>
      </c>
      <c r="U233" t="s">
        <v>13</v>
      </c>
      <c r="V233" s="3">
        <f>SUM(I233:S233)</f>
        <v>681.382</v>
      </c>
      <c r="W233" t="s">
        <v>14</v>
      </c>
      <c r="X233" s="3">
        <f>T233</f>
        <v>50.078</v>
      </c>
    </row>
    <row r="234" spans="6:24" ht="12.75">
      <c r="F234">
        <f>telmtr!A234</f>
        <v>42600</v>
      </c>
      <c r="G234">
        <f>telmtr!B234</f>
        <v>1</v>
      </c>
      <c r="H234">
        <v>32</v>
      </c>
      <c r="I234" s="1">
        <f>telmtr!E234/1*'calc monthly loads'!$B$6</f>
        <v>49.202</v>
      </c>
      <c r="J234" s="1">
        <f>telmtr!F234/1*'calc monthly loads'!$B$6</f>
        <v>47.158</v>
      </c>
      <c r="K234" s="1">
        <f>telmtr!G234/1*'calc monthly loads'!$B$6</f>
        <v>46.574</v>
      </c>
      <c r="L234" s="1">
        <f>telmtr!H234/1*'calc monthly loads'!$B$6</f>
        <v>45.552</v>
      </c>
      <c r="M234" s="1">
        <f>telmtr!I234/1*'calc monthly loads'!$B$6</f>
        <v>47.596</v>
      </c>
      <c r="N234" s="1">
        <f>telmtr!J234/1*'calc monthly loads'!$B$6</f>
        <v>52.56</v>
      </c>
      <c r="O234" s="1">
        <f>telmtr!K234/1*'calc monthly loads'!$B$6</f>
        <v>62.05</v>
      </c>
      <c r="P234" s="1">
        <f>telmtr!L234/1*'calc monthly loads'!$B$6</f>
        <v>71.394</v>
      </c>
      <c r="Q234" s="1">
        <f>telmtr!M234/1*'calc monthly loads'!$B$6</f>
        <v>74.314</v>
      </c>
      <c r="R234" s="1">
        <f>telmtr!N234/1*'calc monthly loads'!$B$6</f>
        <v>73.73</v>
      </c>
      <c r="S234" s="1">
        <f>telmtr!O234/1*'calc monthly loads'!$B$6</f>
        <v>74.314</v>
      </c>
      <c r="T234" s="1">
        <f>telmtr!P234/1*'calc monthly loads'!$B$6</f>
        <v>72.416</v>
      </c>
      <c r="U234" t="s">
        <v>13</v>
      </c>
      <c r="V234" s="3">
        <f>SUM(P234:T234)</f>
        <v>366.16799999999995</v>
      </c>
      <c r="W234" t="s">
        <v>14</v>
      </c>
      <c r="X234" s="3">
        <f>SUM(I234:O234)</f>
        <v>350.692</v>
      </c>
    </row>
    <row r="235" spans="6:24" ht="12.75">
      <c r="F235">
        <f>telmtr!A235</f>
        <v>42600</v>
      </c>
      <c r="G235">
        <f>telmtr!B235</f>
        <v>2</v>
      </c>
      <c r="I235" s="1">
        <f>telmtr!E235/1*'calc monthly loads'!$B$6</f>
        <v>71.686</v>
      </c>
      <c r="J235" s="1">
        <f>telmtr!F235/1*'calc monthly loads'!$B$6</f>
        <v>73.438</v>
      </c>
      <c r="K235" s="1">
        <f>telmtr!G235/1*'calc monthly loads'!$B$6</f>
        <v>73.146</v>
      </c>
      <c r="L235" s="1">
        <f>telmtr!H235/1*'calc monthly loads'!$B$6</f>
        <v>68.182</v>
      </c>
      <c r="M235" s="1">
        <f>telmtr!I235/1*'calc monthly loads'!$B$6</f>
        <v>63.364</v>
      </c>
      <c r="N235" s="1">
        <f>telmtr!J235/1*'calc monthly loads'!$B$6</f>
        <v>59.86</v>
      </c>
      <c r="O235" s="1">
        <f>telmtr!K235/1*'calc monthly loads'!$B$6</f>
        <v>57.67</v>
      </c>
      <c r="P235" s="1">
        <f>telmtr!L235/1*'calc monthly loads'!$B$6</f>
        <v>56.648</v>
      </c>
      <c r="Q235" s="1">
        <f>telmtr!M235/1*'calc monthly loads'!$B$6</f>
        <v>57.524</v>
      </c>
      <c r="R235" s="1">
        <f>telmtr!N235/1*'calc monthly loads'!$B$6</f>
        <v>55.772</v>
      </c>
      <c r="S235" s="1">
        <f>telmtr!O235/1*'calc monthly loads'!$B$6</f>
        <v>52.56</v>
      </c>
      <c r="T235" s="1">
        <f>telmtr!P235/1*'calc monthly loads'!$B$6</f>
        <v>49.64</v>
      </c>
      <c r="U235" t="s">
        <v>13</v>
      </c>
      <c r="V235" s="3">
        <f>SUM(I235:S235)</f>
        <v>689.8500000000001</v>
      </c>
      <c r="W235" t="s">
        <v>14</v>
      </c>
      <c r="X235" s="3">
        <f>T235</f>
        <v>49.64</v>
      </c>
    </row>
    <row r="236" spans="6:24" ht="12.75">
      <c r="F236">
        <f>telmtr!A236</f>
        <v>42700</v>
      </c>
      <c r="G236">
        <f>telmtr!B236</f>
        <v>1</v>
      </c>
      <c r="H236">
        <v>42</v>
      </c>
      <c r="I236" s="1">
        <f>telmtr!E236/1*'calc monthly loads'!$B$6</f>
        <v>47.45</v>
      </c>
      <c r="J236" s="1">
        <f>telmtr!F236/1*'calc monthly loads'!$B$6</f>
        <v>46.72</v>
      </c>
      <c r="K236" s="1">
        <f>telmtr!G236/1*'calc monthly loads'!$B$6</f>
        <v>46.136</v>
      </c>
      <c r="L236" s="1">
        <f>telmtr!H236/1*'calc monthly loads'!$B$6</f>
        <v>45.26</v>
      </c>
      <c r="M236" s="1">
        <f>telmtr!I236/1*'calc monthly loads'!$B$6</f>
        <v>47.742</v>
      </c>
      <c r="N236" s="1">
        <f>telmtr!J236/1*'calc monthly loads'!$B$6</f>
        <v>52.706</v>
      </c>
      <c r="O236" s="1">
        <f>telmtr!K236/1*'calc monthly loads'!$B$6</f>
        <v>63.072</v>
      </c>
      <c r="P236" s="1">
        <f>telmtr!L236/1*'calc monthly loads'!$B$6</f>
        <v>73.146</v>
      </c>
      <c r="Q236" s="1">
        <f>telmtr!M236/1*'calc monthly loads'!$B$6</f>
        <v>77.088</v>
      </c>
      <c r="R236" s="1">
        <f>telmtr!N236/1*'calc monthly loads'!$B$6</f>
        <v>75.92</v>
      </c>
      <c r="S236" s="1">
        <f>telmtr!O236/1*'calc monthly loads'!$B$6</f>
        <v>77.818</v>
      </c>
      <c r="T236" s="1">
        <f>telmtr!P236/1*'calc monthly loads'!$B$6</f>
        <v>75.628</v>
      </c>
      <c r="U236" t="s">
        <v>13</v>
      </c>
      <c r="V236" s="3">
        <f>SUM(P236:T236)</f>
        <v>379.59999999999997</v>
      </c>
      <c r="W236" t="s">
        <v>14</v>
      </c>
      <c r="X236" s="3">
        <f>SUM(I236:O236)</f>
        <v>349.086</v>
      </c>
    </row>
    <row r="237" spans="6:24" ht="12.75">
      <c r="F237">
        <f>telmtr!A237</f>
        <v>42700</v>
      </c>
      <c r="G237">
        <f>telmtr!B237</f>
        <v>2</v>
      </c>
      <c r="I237" s="1">
        <f>telmtr!E237/1*'calc monthly loads'!$B$6</f>
        <v>76.066</v>
      </c>
      <c r="J237" s="1">
        <f>telmtr!F237/1*'calc monthly loads'!$B$6</f>
        <v>76.796</v>
      </c>
      <c r="K237" s="1">
        <f>telmtr!G237/1*'calc monthly loads'!$B$6</f>
        <v>77.526</v>
      </c>
      <c r="L237" s="1">
        <f>telmtr!H237/1*'calc monthly loads'!$B$6</f>
        <v>73.146</v>
      </c>
      <c r="M237" s="1">
        <f>telmtr!I237/1*'calc monthly loads'!$B$6</f>
        <v>67.452</v>
      </c>
      <c r="N237" s="1">
        <f>telmtr!J237/1*'calc monthly loads'!$B$6</f>
        <v>64.386</v>
      </c>
      <c r="O237" s="1">
        <f>telmtr!K237/1*'calc monthly loads'!$B$6</f>
        <v>62.634</v>
      </c>
      <c r="P237" s="1">
        <f>telmtr!L237/1*'calc monthly loads'!$B$6</f>
        <v>61.32</v>
      </c>
      <c r="Q237" s="1">
        <f>telmtr!M237/1*'calc monthly loads'!$B$6</f>
        <v>62.05</v>
      </c>
      <c r="R237" s="1">
        <f>telmtr!N237/1*'calc monthly loads'!$B$6</f>
        <v>60.59</v>
      </c>
      <c r="S237" s="1">
        <f>telmtr!O237/1*'calc monthly loads'!$B$6</f>
        <v>57.232</v>
      </c>
      <c r="T237" s="1">
        <f>telmtr!P237/1*'calc monthly loads'!$B$6</f>
        <v>54.458</v>
      </c>
      <c r="U237" t="s">
        <v>13</v>
      </c>
      <c r="V237" s="3">
        <f>SUM(I237:S237)</f>
        <v>739.1980000000001</v>
      </c>
      <c r="W237" t="s">
        <v>14</v>
      </c>
      <c r="X237" s="3">
        <f>T237</f>
        <v>54.458</v>
      </c>
    </row>
    <row r="238" spans="6:24" ht="12.75">
      <c r="F238">
        <f>telmtr!A238</f>
        <v>42800</v>
      </c>
      <c r="G238">
        <f>telmtr!B238</f>
        <v>1</v>
      </c>
      <c r="H238">
        <v>52</v>
      </c>
      <c r="I238" s="1">
        <f>telmtr!E238/1*'calc monthly loads'!$B$6</f>
        <v>52.122</v>
      </c>
      <c r="J238" s="1">
        <f>telmtr!F238/1*'calc monthly loads'!$B$6</f>
        <v>51.246</v>
      </c>
      <c r="K238" s="1">
        <f>telmtr!G238/1*'calc monthly loads'!$B$6</f>
        <v>50.662</v>
      </c>
      <c r="L238" s="1">
        <f>telmtr!H238/1*'calc monthly loads'!$B$6</f>
        <v>49.348</v>
      </c>
      <c r="M238" s="1">
        <f>telmtr!I238/1*'calc monthly loads'!$B$6</f>
        <v>51.246</v>
      </c>
      <c r="N238" s="1">
        <f>telmtr!J238/1*'calc monthly loads'!$B$6</f>
        <v>55.188</v>
      </c>
      <c r="O238" s="1">
        <f>telmtr!K238/1*'calc monthly loads'!$B$6</f>
        <v>64.24</v>
      </c>
      <c r="P238" s="1">
        <f>telmtr!L238/1*'calc monthly loads'!$B$6</f>
        <v>74.46</v>
      </c>
      <c r="Q238" s="1">
        <f>telmtr!M238/1*'calc monthly loads'!$B$6</f>
        <v>78.11</v>
      </c>
      <c r="R238" s="1">
        <f>telmtr!N238/1*'calc monthly loads'!$B$6</f>
        <v>77.818</v>
      </c>
      <c r="S238" s="1">
        <f>telmtr!O238/1*'calc monthly loads'!$B$6</f>
        <v>80.154</v>
      </c>
      <c r="T238" s="1">
        <f>telmtr!P238/1*'calc monthly loads'!$B$6</f>
        <v>77.526</v>
      </c>
      <c r="U238" t="s">
        <v>13</v>
      </c>
      <c r="V238" s="3">
        <f>SUM(P238:T238)</f>
        <v>388.068</v>
      </c>
      <c r="W238" t="s">
        <v>14</v>
      </c>
      <c r="X238" s="3">
        <f>SUM(I238:O238)</f>
        <v>374.052</v>
      </c>
    </row>
    <row r="239" spans="6:24" ht="12.75">
      <c r="F239">
        <f>telmtr!A239</f>
        <v>42800</v>
      </c>
      <c r="G239">
        <f>telmtr!B239</f>
        <v>2</v>
      </c>
      <c r="I239" s="1">
        <f>telmtr!E239/1*'calc monthly loads'!$B$6</f>
        <v>75.482</v>
      </c>
      <c r="J239" s="1">
        <f>telmtr!F239/1*'calc monthly loads'!$B$6</f>
        <v>76.358</v>
      </c>
      <c r="K239" s="1">
        <f>telmtr!G239/1*'calc monthly loads'!$B$6</f>
        <v>74.168</v>
      </c>
      <c r="L239" s="1">
        <f>telmtr!H239/1*'calc monthly loads'!$B$6</f>
        <v>68.474</v>
      </c>
      <c r="M239" s="1">
        <f>telmtr!I239/1*'calc monthly loads'!$B$6</f>
        <v>64.24</v>
      </c>
      <c r="N239" s="1">
        <f>telmtr!J239/1*'calc monthly loads'!$B$6</f>
        <v>61.612</v>
      </c>
      <c r="O239" s="1">
        <f>telmtr!K239/1*'calc monthly loads'!$B$6</f>
        <v>59.422</v>
      </c>
      <c r="P239" s="1">
        <f>telmtr!L239/1*'calc monthly loads'!$B$6</f>
        <v>57.962</v>
      </c>
      <c r="Q239" s="1">
        <f>telmtr!M239/1*'calc monthly loads'!$B$6</f>
        <v>57.524</v>
      </c>
      <c r="R239" s="1">
        <f>telmtr!N239/1*'calc monthly loads'!$B$6</f>
        <v>55.626</v>
      </c>
      <c r="S239" s="1">
        <f>telmtr!O239/1*'calc monthly loads'!$B$6</f>
        <v>52.852</v>
      </c>
      <c r="T239" s="1">
        <f>telmtr!P239/1*'calc monthly loads'!$B$6</f>
        <v>49.786</v>
      </c>
      <c r="U239" t="s">
        <v>13</v>
      </c>
      <c r="V239" s="3">
        <f>SUM(I239:S239)</f>
        <v>703.72</v>
      </c>
      <c r="W239" t="s">
        <v>14</v>
      </c>
      <c r="X239" s="3">
        <f>T239</f>
        <v>49.786</v>
      </c>
    </row>
    <row r="240" spans="6:24" ht="12.75">
      <c r="F240">
        <f>telmtr!A240</f>
        <v>42900</v>
      </c>
      <c r="G240">
        <f>telmtr!B240</f>
        <v>1</v>
      </c>
      <c r="H240">
        <v>62</v>
      </c>
      <c r="I240" s="1">
        <f>telmtr!E240/1*'calc monthly loads'!$B$6</f>
        <v>47.304</v>
      </c>
      <c r="J240" s="1">
        <f>telmtr!F240/1*'calc monthly loads'!$B$6</f>
        <v>46.72</v>
      </c>
      <c r="K240" s="1">
        <f>telmtr!G240/1*'calc monthly loads'!$B$6</f>
        <v>46.72</v>
      </c>
      <c r="L240" s="1">
        <f>telmtr!H240/1*'calc monthly loads'!$B$6</f>
        <v>46.574</v>
      </c>
      <c r="M240" s="1">
        <f>telmtr!I240/1*'calc monthly loads'!$B$6</f>
        <v>47.304</v>
      </c>
      <c r="N240" s="1">
        <f>telmtr!J240/1*'calc monthly loads'!$B$6</f>
        <v>48.91</v>
      </c>
      <c r="O240" s="1">
        <f>telmtr!K240/1*'calc monthly loads'!$B$6</f>
        <v>50.078</v>
      </c>
      <c r="P240" s="1">
        <f>telmtr!L240/1*'calc monthly loads'!$B$6</f>
        <v>51.1</v>
      </c>
      <c r="Q240" s="1">
        <f>telmtr!M240/1*'calc monthly loads'!$B$6</f>
        <v>52.414</v>
      </c>
      <c r="R240" s="1">
        <f>telmtr!N240/1*'calc monthly loads'!$B$6</f>
        <v>53.144</v>
      </c>
      <c r="S240" s="1">
        <f>telmtr!O240/1*'calc monthly loads'!$B$6</f>
        <v>53.728</v>
      </c>
      <c r="T240" s="1">
        <f>telmtr!P240/1*'calc monthly loads'!$B$6</f>
        <v>53.144</v>
      </c>
      <c r="U240" t="s">
        <v>13</v>
      </c>
      <c r="V240" s="3">
        <v>0</v>
      </c>
      <c r="W240" t="s">
        <v>14</v>
      </c>
      <c r="X240" s="3">
        <f>SUM(I240:T240)</f>
        <v>597.14</v>
      </c>
    </row>
    <row r="241" spans="6:24" ht="12.75">
      <c r="F241">
        <f>telmtr!A241</f>
        <v>42900</v>
      </c>
      <c r="G241">
        <f>telmtr!B241</f>
        <v>2</v>
      </c>
      <c r="I241" s="1">
        <f>telmtr!E241/1*'calc monthly loads'!$B$6</f>
        <v>51.1</v>
      </c>
      <c r="J241" s="1">
        <f>telmtr!F241/1*'calc monthly loads'!$B$6</f>
        <v>50.808</v>
      </c>
      <c r="K241" s="1">
        <f>telmtr!G241/1*'calc monthly loads'!$B$6</f>
        <v>50.37</v>
      </c>
      <c r="L241" s="1">
        <f>telmtr!H241/1*'calc monthly loads'!$B$6</f>
        <v>50.078</v>
      </c>
      <c r="M241" s="1">
        <f>telmtr!I241/1*'calc monthly loads'!$B$6</f>
        <v>49.348</v>
      </c>
      <c r="N241" s="1">
        <f>telmtr!J241/1*'calc monthly loads'!$B$6</f>
        <v>49.202</v>
      </c>
      <c r="O241" s="1">
        <f>telmtr!K241/1*'calc monthly loads'!$B$6</f>
        <v>47.596</v>
      </c>
      <c r="P241" s="1">
        <f>telmtr!L241/1*'calc monthly loads'!$B$6</f>
        <v>47.888</v>
      </c>
      <c r="Q241" s="1">
        <f>telmtr!M241/1*'calc monthly loads'!$B$6</f>
        <v>48.91</v>
      </c>
      <c r="R241" s="1">
        <f>telmtr!N241/1*'calc monthly loads'!$B$6</f>
        <v>48.326</v>
      </c>
      <c r="S241" s="1">
        <f>telmtr!O241/1*'calc monthly loads'!$B$6</f>
        <v>46.282</v>
      </c>
      <c r="T241" s="1">
        <f>telmtr!P241/1*'calc monthly loads'!$B$6</f>
        <v>44.676</v>
      </c>
      <c r="U241" t="s">
        <v>13</v>
      </c>
      <c r="V241" s="3">
        <v>0</v>
      </c>
      <c r="W241" t="s">
        <v>14</v>
      </c>
      <c r="X241" s="3">
        <f>SUM(I241:T241)</f>
        <v>584.5840000000001</v>
      </c>
    </row>
    <row r="242" spans="6:25" ht="12.75">
      <c r="F242">
        <f>telmtr!A242</f>
        <v>43000</v>
      </c>
      <c r="G242">
        <f>telmtr!B242</f>
        <v>1</v>
      </c>
      <c r="H242">
        <v>72</v>
      </c>
      <c r="I242" s="1">
        <f>telmtr!E242/1*'calc monthly loads'!$B$6</f>
        <v>43.362</v>
      </c>
      <c r="J242" s="1">
        <f>telmtr!F242/1*'calc monthly loads'!$B$6</f>
        <v>43.07</v>
      </c>
      <c r="K242" s="1">
        <f>telmtr!G242/1*'calc monthly loads'!$B$6</f>
        <v>43.07</v>
      </c>
      <c r="L242" s="1">
        <f>telmtr!H242/1*'calc monthly loads'!$B$6</f>
        <v>43.07</v>
      </c>
      <c r="M242" s="1">
        <f>telmtr!I242/1*'calc monthly loads'!$B$6</f>
        <v>42.924</v>
      </c>
      <c r="N242" s="1">
        <f>telmtr!J242/1*'calc monthly loads'!$B$6</f>
        <v>43.654</v>
      </c>
      <c r="O242" s="1">
        <f>telmtr!K242/1*'calc monthly loads'!$B$6</f>
        <v>44.092</v>
      </c>
      <c r="P242" s="1">
        <f>telmtr!L242/1*'calc monthly loads'!$B$6</f>
        <v>44.676</v>
      </c>
      <c r="Q242" s="1">
        <f>telmtr!M242/1*'calc monthly loads'!$B$6</f>
        <v>45.99</v>
      </c>
      <c r="R242" s="1">
        <f>telmtr!N242/1*'calc monthly loads'!$B$6</f>
        <v>46.574</v>
      </c>
      <c r="S242" s="1">
        <f>telmtr!O242/1*'calc monthly loads'!$B$6</f>
        <v>47.45</v>
      </c>
      <c r="T242" s="1">
        <f>telmtr!P242/1*'calc monthly loads'!$B$6</f>
        <v>47.596</v>
      </c>
      <c r="U242" t="s">
        <v>13</v>
      </c>
      <c r="V242" s="3">
        <v>0</v>
      </c>
      <c r="W242" t="s">
        <v>14</v>
      </c>
      <c r="X242" s="3">
        <f>SUM(I242:T242)</f>
        <v>535.528</v>
      </c>
      <c r="Y242" t="s">
        <v>4</v>
      </c>
    </row>
    <row r="243" spans="6:28" ht="12.75">
      <c r="F243">
        <f>telmtr!A243</f>
        <v>43000</v>
      </c>
      <c r="G243">
        <f>telmtr!B243</f>
        <v>2</v>
      </c>
      <c r="I243" s="1">
        <f>telmtr!E243/1*'calc monthly loads'!$B$6</f>
        <v>47.888</v>
      </c>
      <c r="J243" s="1">
        <f>telmtr!F243/1*'calc monthly loads'!$B$6</f>
        <v>48.618</v>
      </c>
      <c r="K243" s="1">
        <f>telmtr!G243/1*'calc monthly loads'!$B$6</f>
        <v>47.888</v>
      </c>
      <c r="L243" s="1">
        <f>telmtr!H243/1*'calc monthly loads'!$B$6</f>
        <v>47.012</v>
      </c>
      <c r="M243" s="1">
        <f>telmtr!I243/1*'calc monthly loads'!$B$6</f>
        <v>47.158</v>
      </c>
      <c r="N243" s="1">
        <f>telmtr!J243/1*'calc monthly loads'!$B$6</f>
        <v>46.428</v>
      </c>
      <c r="O243" s="1">
        <f>telmtr!K243/1*'calc monthly loads'!$B$6</f>
        <v>45.698</v>
      </c>
      <c r="P243" s="1">
        <f>telmtr!L243/1*'calc monthly loads'!$B$6</f>
        <v>45.698</v>
      </c>
      <c r="Q243" s="1">
        <f>telmtr!M243/1*'calc monthly loads'!$B$6</f>
        <v>45.844</v>
      </c>
      <c r="R243" s="1">
        <f>telmtr!N243/1*'calc monthly loads'!$B$6</f>
        <v>45.698</v>
      </c>
      <c r="S243" s="1">
        <f>telmtr!O243/1*'calc monthly loads'!$B$6</f>
        <v>44.384</v>
      </c>
      <c r="T243" s="1">
        <f>telmtr!P243/1*'calc monthly loads'!$B$6</f>
        <v>44.676</v>
      </c>
      <c r="U243" t="s">
        <v>13</v>
      </c>
      <c r="V243" s="3">
        <v>0</v>
      </c>
      <c r="W243" t="s">
        <v>14</v>
      </c>
      <c r="X243" s="3">
        <f>SUM(I243:T243)</f>
        <v>556.99</v>
      </c>
      <c r="Y243" t="s">
        <v>13</v>
      </c>
      <c r="Z243" s="3">
        <f>SUM(V184:V243)</f>
        <v>20409.778000000002</v>
      </c>
      <c r="AA243" t="s">
        <v>14</v>
      </c>
      <c r="AB243" s="3">
        <f>SUM(X184:X243)</f>
        <v>20511.978</v>
      </c>
    </row>
    <row r="244" spans="6:24" ht="12.75">
      <c r="F244">
        <f>telmtr!A244</f>
        <v>50100</v>
      </c>
      <c r="G244">
        <f>telmtr!B244</f>
        <v>1</v>
      </c>
      <c r="H244">
        <v>12</v>
      </c>
      <c r="I244" s="1">
        <f>telmtr!E244/1*'calc monthly loads'!$B$7</f>
        <v>45.552</v>
      </c>
      <c r="J244" s="1">
        <f>telmtr!F244/1*'calc monthly loads'!$B$7</f>
        <v>45.552</v>
      </c>
      <c r="K244" s="1">
        <f>telmtr!G244/1*'calc monthly loads'!$B$7</f>
        <v>45.99</v>
      </c>
      <c r="L244" s="1">
        <f>telmtr!H244/1*'calc monthly loads'!$B$7</f>
        <v>46.282</v>
      </c>
      <c r="M244" s="1">
        <f>telmtr!I244/1*'calc monthly loads'!$B$7</f>
        <v>48.18</v>
      </c>
      <c r="N244" s="1">
        <f>telmtr!J244/1*'calc monthly loads'!$B$7</f>
        <v>53.29</v>
      </c>
      <c r="O244" s="1">
        <f>telmtr!K244/1*'calc monthly loads'!$B$7</f>
        <v>63.656</v>
      </c>
      <c r="P244" s="1">
        <f>telmtr!L244/1*'calc monthly loads'!$B$7</f>
        <v>74.606</v>
      </c>
      <c r="Q244" s="1">
        <f>telmtr!M244/1*'calc monthly loads'!$B$7</f>
        <v>79.132</v>
      </c>
      <c r="R244" s="1">
        <f>telmtr!N244/1*'calc monthly loads'!$B$7</f>
        <v>78.256</v>
      </c>
      <c r="S244" s="1">
        <f>telmtr!O244/1*'calc monthly loads'!$B$7</f>
        <v>79.716</v>
      </c>
      <c r="T244" s="1">
        <f>telmtr!P244/1*'calc monthly loads'!$B$7</f>
        <v>78.986</v>
      </c>
      <c r="U244" t="s">
        <v>13</v>
      </c>
      <c r="V244" s="3">
        <f>SUM(P244:T244)</f>
        <v>390.69599999999997</v>
      </c>
      <c r="W244" t="s">
        <v>14</v>
      </c>
      <c r="X244" s="3">
        <f>SUM(I244:O244)</f>
        <v>348.502</v>
      </c>
    </row>
    <row r="245" spans="6:24" ht="12.75">
      <c r="F245">
        <f>telmtr!A245</f>
        <v>50100</v>
      </c>
      <c r="G245">
        <f>telmtr!B245</f>
        <v>2</v>
      </c>
      <c r="I245" s="1">
        <f>telmtr!E245/1*'calc monthly loads'!$B$7</f>
        <v>77.234</v>
      </c>
      <c r="J245" s="1">
        <f>telmtr!F245/1*'calc monthly loads'!$B$7</f>
        <v>79.424</v>
      </c>
      <c r="K245" s="1">
        <f>telmtr!G245/1*'calc monthly loads'!$B$7</f>
        <v>77.964</v>
      </c>
      <c r="L245" s="1">
        <f>telmtr!H245/1*'calc monthly loads'!$B$7</f>
        <v>72.27</v>
      </c>
      <c r="M245" s="1">
        <f>telmtr!I245/1*'calc monthly loads'!$B$7</f>
        <v>65.554</v>
      </c>
      <c r="N245" s="1">
        <f>telmtr!J245/1*'calc monthly loads'!$B$7</f>
        <v>62.05</v>
      </c>
      <c r="O245" s="1">
        <f>telmtr!K245/1*'calc monthly loads'!$B$7</f>
        <v>60.298</v>
      </c>
      <c r="P245" s="1">
        <f>telmtr!L245/1*'calc monthly loads'!$B$7</f>
        <v>59.276</v>
      </c>
      <c r="Q245" s="1">
        <f>telmtr!M245/1*'calc monthly loads'!$B$7</f>
        <v>60.006</v>
      </c>
      <c r="R245" s="1">
        <f>telmtr!N245/1*'calc monthly loads'!$B$7</f>
        <v>57.524</v>
      </c>
      <c r="S245" s="1">
        <f>telmtr!O245/1*'calc monthly loads'!$B$7</f>
        <v>55.042</v>
      </c>
      <c r="T245" s="1">
        <f>telmtr!P245/1*'calc monthly loads'!$B$7</f>
        <v>51.83</v>
      </c>
      <c r="U245" t="s">
        <v>13</v>
      </c>
      <c r="V245" s="3">
        <f>SUM(I245:S245)</f>
        <v>726.642</v>
      </c>
      <c r="W245" t="s">
        <v>14</v>
      </c>
      <c r="X245" s="3">
        <f>T245</f>
        <v>51.83</v>
      </c>
    </row>
    <row r="246" spans="6:24" ht="12.75">
      <c r="F246">
        <f>telmtr!A246</f>
        <v>50200</v>
      </c>
      <c r="G246">
        <f>telmtr!B246</f>
        <v>1</v>
      </c>
      <c r="H246">
        <v>22</v>
      </c>
      <c r="I246" s="1">
        <f>telmtr!E246/1*'calc monthly loads'!$B$7</f>
        <v>50.37</v>
      </c>
      <c r="J246" s="1">
        <f>telmtr!F246/1*'calc monthly loads'!$B$7</f>
        <v>48.91</v>
      </c>
      <c r="K246" s="1">
        <f>telmtr!G246/1*'calc monthly loads'!$B$7</f>
        <v>50.808</v>
      </c>
      <c r="L246" s="1">
        <f>telmtr!H246/1*'calc monthly loads'!$B$7</f>
        <v>53.582</v>
      </c>
      <c r="M246" s="1">
        <f>telmtr!I246/1*'calc monthly loads'!$B$7</f>
        <v>55.188</v>
      </c>
      <c r="N246" s="1">
        <f>telmtr!J246/1*'calc monthly loads'!$B$7</f>
        <v>60.152</v>
      </c>
      <c r="O246" s="1">
        <f>telmtr!K246/1*'calc monthly loads'!$B$7</f>
        <v>69.058</v>
      </c>
      <c r="P246" s="1">
        <f>telmtr!L246/1*'calc monthly loads'!$B$7</f>
        <v>76.796</v>
      </c>
      <c r="Q246" s="1">
        <f>telmtr!M246/1*'calc monthly loads'!$B$7</f>
        <v>77.672</v>
      </c>
      <c r="R246" s="1">
        <f>telmtr!N246/1*'calc monthly loads'!$B$7</f>
        <v>77.088</v>
      </c>
      <c r="S246" s="1">
        <f>telmtr!O246/1*'calc monthly loads'!$B$7</f>
        <v>78.256</v>
      </c>
      <c r="T246" s="1">
        <f>telmtr!P246/1*'calc monthly loads'!$B$7</f>
        <v>76.504</v>
      </c>
      <c r="U246" t="s">
        <v>13</v>
      </c>
      <c r="V246" s="3">
        <f>SUM(P246:T246)</f>
        <v>386.31600000000003</v>
      </c>
      <c r="W246" t="s">
        <v>14</v>
      </c>
      <c r="X246" s="3">
        <f>SUM(I246:O246)</f>
        <v>388.068</v>
      </c>
    </row>
    <row r="247" spans="6:24" ht="12.75">
      <c r="F247">
        <f>telmtr!A247</f>
        <v>50200</v>
      </c>
      <c r="G247">
        <f>telmtr!B247</f>
        <v>2</v>
      </c>
      <c r="I247" s="1">
        <f>telmtr!E247/1*'calc monthly loads'!$B$7</f>
        <v>75.92</v>
      </c>
      <c r="J247" s="1">
        <f>telmtr!F247/1*'calc monthly loads'!$B$7</f>
        <v>78.694</v>
      </c>
      <c r="K247" s="1">
        <f>telmtr!G247/1*'calc monthly loads'!$B$7</f>
        <v>77.38</v>
      </c>
      <c r="L247" s="1">
        <f>telmtr!H247/1*'calc monthly loads'!$B$7</f>
        <v>71.686</v>
      </c>
      <c r="M247" s="1">
        <f>telmtr!I247/1*'calc monthly loads'!$B$7</f>
        <v>65.408</v>
      </c>
      <c r="N247" s="1">
        <f>telmtr!J247/1*'calc monthly loads'!$B$7</f>
        <v>61.758</v>
      </c>
      <c r="O247" s="1">
        <f>telmtr!K247/1*'calc monthly loads'!$B$7</f>
        <v>59.13</v>
      </c>
      <c r="P247" s="1">
        <f>telmtr!L247/1*'calc monthly loads'!$B$7</f>
        <v>57.086</v>
      </c>
      <c r="Q247" s="1">
        <f>telmtr!M247/1*'calc monthly loads'!$B$7</f>
        <v>58.4</v>
      </c>
      <c r="R247" s="1">
        <f>telmtr!N247/1*'calc monthly loads'!$B$7</f>
        <v>56.502</v>
      </c>
      <c r="S247" s="1">
        <f>telmtr!O247/1*'calc monthly loads'!$B$7</f>
        <v>53.874</v>
      </c>
      <c r="T247" s="1">
        <f>telmtr!P247/1*'calc monthly loads'!$B$7</f>
        <v>51.684</v>
      </c>
      <c r="U247" t="s">
        <v>13</v>
      </c>
      <c r="V247" s="3">
        <f>SUM(I247:S247)</f>
        <v>715.838</v>
      </c>
      <c r="W247" t="s">
        <v>14</v>
      </c>
      <c r="X247" s="3">
        <f>T247</f>
        <v>51.684</v>
      </c>
    </row>
    <row r="248" spans="6:24" ht="12.75">
      <c r="F248">
        <f>telmtr!A248</f>
        <v>50300</v>
      </c>
      <c r="G248">
        <f>telmtr!B248</f>
        <v>1</v>
      </c>
      <c r="H248">
        <v>32</v>
      </c>
      <c r="I248" s="1">
        <f>telmtr!E248/1*'calc monthly loads'!$B$7</f>
        <v>49.786</v>
      </c>
      <c r="J248" s="1">
        <f>telmtr!F248/1*'calc monthly loads'!$B$7</f>
        <v>48.764</v>
      </c>
      <c r="K248" s="1">
        <f>telmtr!G248/1*'calc monthly loads'!$B$7</f>
        <v>48.326</v>
      </c>
      <c r="L248" s="1">
        <f>telmtr!H248/1*'calc monthly loads'!$B$7</f>
        <v>47.888</v>
      </c>
      <c r="M248" s="1">
        <f>telmtr!I248/1*'calc monthly loads'!$B$7</f>
        <v>49.494</v>
      </c>
      <c r="N248" s="1">
        <f>telmtr!J248/1*'calc monthly loads'!$B$7</f>
        <v>54.312</v>
      </c>
      <c r="O248" s="1">
        <f>telmtr!K248/1*'calc monthly loads'!$B$7</f>
        <v>62.05</v>
      </c>
      <c r="P248" s="1">
        <f>telmtr!L248/1*'calc monthly loads'!$B$7</f>
        <v>74.46</v>
      </c>
      <c r="Q248" s="1">
        <f>telmtr!M248/1*'calc monthly loads'!$B$7</f>
        <v>78.84</v>
      </c>
      <c r="R248" s="1">
        <f>telmtr!N248/1*'calc monthly loads'!$B$7</f>
        <v>78.11</v>
      </c>
      <c r="S248" s="1">
        <f>telmtr!O248/1*'calc monthly loads'!$B$7</f>
        <v>80.154</v>
      </c>
      <c r="T248" s="1">
        <f>telmtr!P248/1*'calc monthly loads'!$B$7</f>
        <v>78.986</v>
      </c>
      <c r="U248" t="s">
        <v>13</v>
      </c>
      <c r="V248" s="3">
        <f>SUM(P248:T248)</f>
        <v>390.55</v>
      </c>
      <c r="W248" t="s">
        <v>14</v>
      </c>
      <c r="X248" s="3">
        <f>SUM(I248:O248)</f>
        <v>360.62</v>
      </c>
    </row>
    <row r="249" spans="6:24" ht="12.75">
      <c r="F249">
        <f>telmtr!A249</f>
        <v>50300</v>
      </c>
      <c r="G249">
        <f>telmtr!B249</f>
        <v>2</v>
      </c>
      <c r="I249" s="1">
        <f>telmtr!E249/1*'calc monthly loads'!$B$7</f>
        <v>78.11</v>
      </c>
      <c r="J249" s="1">
        <f>telmtr!F249/1*'calc monthly loads'!$B$7</f>
        <v>80.592</v>
      </c>
      <c r="K249" s="1">
        <f>telmtr!G249/1*'calc monthly loads'!$B$7</f>
        <v>78.402</v>
      </c>
      <c r="L249" s="1">
        <f>telmtr!H249/1*'calc monthly loads'!$B$7</f>
        <v>73.584</v>
      </c>
      <c r="M249" s="1">
        <f>telmtr!I249/1*'calc monthly loads'!$B$7</f>
        <v>67.744</v>
      </c>
      <c r="N249" s="1">
        <f>telmtr!J249/1*'calc monthly loads'!$B$7</f>
        <v>63.948</v>
      </c>
      <c r="O249" s="1">
        <f>telmtr!K249/1*'calc monthly loads'!$B$7</f>
        <v>61.32</v>
      </c>
      <c r="P249" s="1">
        <f>telmtr!L249/1*'calc monthly loads'!$B$7</f>
        <v>59.568</v>
      </c>
      <c r="Q249" s="1">
        <f>telmtr!M249/1*'calc monthly loads'!$B$7</f>
        <v>60.298</v>
      </c>
      <c r="R249" s="1">
        <f>telmtr!N249/1*'calc monthly loads'!$B$7</f>
        <v>58.108</v>
      </c>
      <c r="S249" s="1">
        <f>telmtr!O249/1*'calc monthly loads'!$B$7</f>
        <v>54.75</v>
      </c>
      <c r="T249" s="1">
        <f>telmtr!P249/1*'calc monthly loads'!$B$7</f>
        <v>51.83</v>
      </c>
      <c r="U249" t="s">
        <v>13</v>
      </c>
      <c r="V249" s="3">
        <f>SUM(I249:S249)</f>
        <v>736.424</v>
      </c>
      <c r="W249" t="s">
        <v>14</v>
      </c>
      <c r="X249" s="3">
        <f>T249</f>
        <v>51.83</v>
      </c>
    </row>
    <row r="250" spans="6:24" ht="12.75">
      <c r="F250">
        <f>telmtr!A250</f>
        <v>50400</v>
      </c>
      <c r="G250">
        <f>telmtr!B250</f>
        <v>1</v>
      </c>
      <c r="H250">
        <v>42</v>
      </c>
      <c r="I250" s="1">
        <f>telmtr!E250/1*'calc monthly loads'!$B$7</f>
        <v>50.516</v>
      </c>
      <c r="J250" s="1">
        <f>telmtr!F250/1*'calc monthly loads'!$B$7</f>
        <v>49.202</v>
      </c>
      <c r="K250" s="1">
        <f>telmtr!G250/1*'calc monthly loads'!$B$7</f>
        <v>49.494</v>
      </c>
      <c r="L250" s="1">
        <f>telmtr!H250/1*'calc monthly loads'!$B$7</f>
        <v>48.472</v>
      </c>
      <c r="M250" s="1">
        <f>telmtr!I250/1*'calc monthly loads'!$B$7</f>
        <v>50.078</v>
      </c>
      <c r="N250" s="1">
        <f>telmtr!J250/1*'calc monthly loads'!$B$7</f>
        <v>54.896</v>
      </c>
      <c r="O250" s="1">
        <f>telmtr!K250/1*'calc monthly loads'!$B$7</f>
        <v>64.824</v>
      </c>
      <c r="P250" s="1">
        <f>telmtr!L250/1*'calc monthly loads'!$B$7</f>
        <v>74.314</v>
      </c>
      <c r="Q250" s="1">
        <f>telmtr!M250/1*'calc monthly loads'!$B$7</f>
        <v>78.548</v>
      </c>
      <c r="R250" s="1">
        <f>telmtr!N250/1*'calc monthly loads'!$B$7</f>
        <v>78.548</v>
      </c>
      <c r="S250" s="1">
        <f>telmtr!O250/1*'calc monthly loads'!$B$7</f>
        <v>82.052</v>
      </c>
      <c r="T250" s="1">
        <f>telmtr!P250/1*'calc monthly loads'!$B$7</f>
        <v>80.446</v>
      </c>
      <c r="U250" t="s">
        <v>13</v>
      </c>
      <c r="V250" s="3">
        <f>SUM(P250:T250)</f>
        <v>393.908</v>
      </c>
      <c r="W250" t="s">
        <v>14</v>
      </c>
      <c r="X250" s="3">
        <f>SUM(I250:O250)</f>
        <v>367.482</v>
      </c>
    </row>
    <row r="251" spans="6:24" ht="12.75">
      <c r="F251">
        <f>telmtr!A251</f>
        <v>50400</v>
      </c>
      <c r="G251">
        <f>telmtr!B251</f>
        <v>2</v>
      </c>
      <c r="I251" s="1">
        <f>telmtr!E251/1*'calc monthly loads'!$B$7</f>
        <v>77.964</v>
      </c>
      <c r="J251" s="1">
        <f>telmtr!F251/1*'calc monthly loads'!$B$7</f>
        <v>81.322</v>
      </c>
      <c r="K251" s="1">
        <f>telmtr!G251/1*'calc monthly loads'!$B$7</f>
        <v>80.008</v>
      </c>
      <c r="L251" s="1">
        <f>telmtr!H251/1*'calc monthly loads'!$B$7</f>
        <v>74.314</v>
      </c>
      <c r="M251" s="1">
        <f>telmtr!I251/1*'calc monthly loads'!$B$7</f>
        <v>68.328</v>
      </c>
      <c r="N251" s="1">
        <f>telmtr!J251/1*'calc monthly loads'!$B$7</f>
        <v>64.532</v>
      </c>
      <c r="O251" s="1">
        <f>telmtr!K251/1*'calc monthly loads'!$B$7</f>
        <v>61.174</v>
      </c>
      <c r="P251" s="1">
        <f>telmtr!L251/1*'calc monthly loads'!$B$7</f>
        <v>58.838</v>
      </c>
      <c r="Q251" s="1">
        <f>telmtr!M251/1*'calc monthly loads'!$B$7</f>
        <v>59.86</v>
      </c>
      <c r="R251" s="1">
        <f>telmtr!N251/1*'calc monthly loads'!$B$7</f>
        <v>57.232</v>
      </c>
      <c r="S251" s="1">
        <f>telmtr!O251/1*'calc monthly loads'!$B$7</f>
        <v>55.188</v>
      </c>
      <c r="T251" s="1">
        <f>telmtr!P251/1*'calc monthly loads'!$B$7</f>
        <v>52.268</v>
      </c>
      <c r="U251" t="s">
        <v>13</v>
      </c>
      <c r="V251" s="3">
        <f>SUM(I251:S251)</f>
        <v>738.7599999999999</v>
      </c>
      <c r="W251" t="s">
        <v>14</v>
      </c>
      <c r="X251" s="3">
        <f>T251</f>
        <v>52.268</v>
      </c>
    </row>
    <row r="252" spans="6:24" ht="12.75">
      <c r="F252">
        <f>telmtr!A252</f>
        <v>50500</v>
      </c>
      <c r="G252">
        <f>telmtr!B252</f>
        <v>1</v>
      </c>
      <c r="H252">
        <v>52</v>
      </c>
      <c r="I252" s="1">
        <f>telmtr!E252/1*'calc monthly loads'!$B$7</f>
        <v>50.516</v>
      </c>
      <c r="J252" s="1">
        <f>telmtr!F252/1*'calc monthly loads'!$B$7</f>
        <v>49.348</v>
      </c>
      <c r="K252" s="1">
        <f>telmtr!G252/1*'calc monthly loads'!$B$7</f>
        <v>49.348</v>
      </c>
      <c r="L252" s="1">
        <f>telmtr!H252/1*'calc monthly loads'!$B$7</f>
        <v>47.304</v>
      </c>
      <c r="M252" s="1">
        <f>telmtr!I252/1*'calc monthly loads'!$B$7</f>
        <v>48.618</v>
      </c>
      <c r="N252" s="1">
        <f>telmtr!J252/1*'calc monthly loads'!$B$7</f>
        <v>53.582</v>
      </c>
      <c r="O252" s="1">
        <f>telmtr!K252/1*'calc monthly loads'!$B$7</f>
        <v>63.072</v>
      </c>
      <c r="P252" s="1">
        <f>telmtr!L252/1*'calc monthly loads'!$B$7</f>
        <v>74.022</v>
      </c>
      <c r="Q252" s="1">
        <f>telmtr!M252/1*'calc monthly loads'!$B$7</f>
        <v>77.088</v>
      </c>
      <c r="R252" s="1">
        <f>telmtr!N252/1*'calc monthly loads'!$B$7</f>
        <v>76.65</v>
      </c>
      <c r="S252" s="1">
        <f>telmtr!O252/1*'calc monthly loads'!$B$7</f>
        <v>83.074</v>
      </c>
      <c r="T252" s="1">
        <f>telmtr!P252/1*'calc monthly loads'!$B$7</f>
        <v>81.906</v>
      </c>
      <c r="U252" t="s">
        <v>13</v>
      </c>
      <c r="V252" s="3">
        <f>SUM(P252:T252)</f>
        <v>392.74</v>
      </c>
      <c r="W252" t="s">
        <v>14</v>
      </c>
      <c r="X252" s="3">
        <f>SUM(I252:O252)</f>
        <v>361.788</v>
      </c>
    </row>
    <row r="253" spans="6:24" ht="12.75">
      <c r="F253">
        <f>telmtr!A253</f>
        <v>50500</v>
      </c>
      <c r="G253">
        <f>telmtr!B253</f>
        <v>2</v>
      </c>
      <c r="I253" s="1">
        <f>telmtr!E253/1*'calc monthly loads'!$B$7</f>
        <v>78.694</v>
      </c>
      <c r="J253" s="1">
        <f>telmtr!F253/1*'calc monthly loads'!$B$7</f>
        <v>79.424</v>
      </c>
      <c r="K253" s="1">
        <f>telmtr!G253/1*'calc monthly loads'!$B$7</f>
        <v>77.234</v>
      </c>
      <c r="L253" s="1">
        <f>telmtr!H253/1*'calc monthly loads'!$B$7</f>
        <v>70.956</v>
      </c>
      <c r="M253" s="1">
        <f>telmtr!I253/1*'calc monthly loads'!$B$7</f>
        <v>66.43</v>
      </c>
      <c r="N253" s="1">
        <f>telmtr!J253/1*'calc monthly loads'!$B$7</f>
        <v>63.364</v>
      </c>
      <c r="O253" s="1">
        <f>telmtr!K253/1*'calc monthly loads'!$B$7</f>
        <v>60.736</v>
      </c>
      <c r="P253" s="1">
        <f>telmtr!L253/1*'calc monthly loads'!$B$7</f>
        <v>59.13</v>
      </c>
      <c r="Q253" s="1">
        <f>telmtr!M253/1*'calc monthly loads'!$B$7</f>
        <v>58.4</v>
      </c>
      <c r="R253" s="1">
        <f>telmtr!N253/1*'calc monthly loads'!$B$7</f>
        <v>56.356</v>
      </c>
      <c r="S253" s="1">
        <f>telmtr!O253/1*'calc monthly loads'!$B$7</f>
        <v>52.414</v>
      </c>
      <c r="T253" s="1">
        <f>telmtr!P253/1*'calc monthly loads'!$B$7</f>
        <v>48.326</v>
      </c>
      <c r="U253" t="s">
        <v>13</v>
      </c>
      <c r="V253" s="3">
        <f>SUM(I253:S253)</f>
        <v>723.1379999999999</v>
      </c>
      <c r="W253" t="s">
        <v>14</v>
      </c>
      <c r="X253" s="3">
        <f>T253</f>
        <v>48.326</v>
      </c>
    </row>
    <row r="254" spans="6:24" ht="12.75">
      <c r="F254">
        <f>telmtr!A254</f>
        <v>50600</v>
      </c>
      <c r="G254">
        <f>telmtr!B254</f>
        <v>1</v>
      </c>
      <c r="H254">
        <v>62</v>
      </c>
      <c r="I254" s="1">
        <f>telmtr!E254/1*'calc monthly loads'!$B$7</f>
        <v>46.574</v>
      </c>
      <c r="J254" s="1">
        <f>telmtr!F254/1*'calc monthly loads'!$B$7</f>
        <v>45.406</v>
      </c>
      <c r="K254" s="1">
        <f>telmtr!G254/1*'calc monthly loads'!$B$7</f>
        <v>44.968</v>
      </c>
      <c r="L254" s="1">
        <f>telmtr!H254/1*'calc monthly loads'!$B$7</f>
        <v>44.53</v>
      </c>
      <c r="M254" s="1">
        <f>telmtr!I254/1*'calc monthly loads'!$B$7</f>
        <v>44.384</v>
      </c>
      <c r="N254" s="1">
        <f>telmtr!J254/1*'calc monthly loads'!$B$7</f>
        <v>46.282</v>
      </c>
      <c r="O254" s="1">
        <f>telmtr!K254/1*'calc monthly loads'!$B$7</f>
        <v>48.764</v>
      </c>
      <c r="P254" s="1">
        <f>telmtr!L254/1*'calc monthly loads'!$B$7</f>
        <v>51.538</v>
      </c>
      <c r="Q254" s="1">
        <f>telmtr!M254/1*'calc monthly loads'!$B$7</f>
        <v>52.414</v>
      </c>
      <c r="R254" s="1">
        <f>telmtr!N254/1*'calc monthly loads'!$B$7</f>
        <v>53.728</v>
      </c>
      <c r="S254" s="1">
        <f>telmtr!O254/1*'calc monthly loads'!$B$7</f>
        <v>53.874</v>
      </c>
      <c r="T254" s="1">
        <f>telmtr!P254/1*'calc monthly loads'!$B$7</f>
        <v>52.852</v>
      </c>
      <c r="U254" t="s">
        <v>13</v>
      </c>
      <c r="V254" s="3">
        <v>0</v>
      </c>
      <c r="W254" t="s">
        <v>14</v>
      </c>
      <c r="X254" s="3">
        <f>SUM(I254:T254)</f>
        <v>585.314</v>
      </c>
    </row>
    <row r="255" spans="6:24" ht="12.75">
      <c r="F255">
        <f>telmtr!A255</f>
        <v>50600</v>
      </c>
      <c r="G255">
        <f>telmtr!B255</f>
        <v>2</v>
      </c>
      <c r="I255" s="1">
        <f>telmtr!E255/1*'calc monthly loads'!$B$7</f>
        <v>52.56</v>
      </c>
      <c r="J255" s="1">
        <f>telmtr!F255/1*'calc monthly loads'!$B$7</f>
        <v>50.954</v>
      </c>
      <c r="K255" s="1">
        <f>telmtr!G255/1*'calc monthly loads'!$B$7</f>
        <v>49.786</v>
      </c>
      <c r="L255" s="1">
        <f>telmtr!H255/1*'calc monthly loads'!$B$7</f>
        <v>49.786</v>
      </c>
      <c r="M255" s="1">
        <f>telmtr!I255/1*'calc monthly loads'!$B$7</f>
        <v>49.786</v>
      </c>
      <c r="N255" s="1">
        <f>telmtr!J255/1*'calc monthly loads'!$B$7</f>
        <v>45.406</v>
      </c>
      <c r="O255" s="1">
        <f>telmtr!K255/1*'calc monthly loads'!$B$7</f>
        <v>43.362</v>
      </c>
      <c r="P255" s="1">
        <f>telmtr!L255/1*'calc monthly loads'!$B$7</f>
        <v>43.07</v>
      </c>
      <c r="Q255" s="1">
        <f>telmtr!M255/1*'calc monthly loads'!$B$7</f>
        <v>43.216</v>
      </c>
      <c r="R255" s="1">
        <f>telmtr!N255/1*'calc monthly loads'!$B$7</f>
        <v>41.61</v>
      </c>
      <c r="S255" s="1">
        <f>telmtr!O255/1*'calc monthly loads'!$B$7</f>
        <v>40.15</v>
      </c>
      <c r="T255" s="1">
        <f>telmtr!P255/1*'calc monthly loads'!$B$7</f>
        <v>38.544</v>
      </c>
      <c r="U255" t="s">
        <v>13</v>
      </c>
      <c r="V255" s="3">
        <v>0</v>
      </c>
      <c r="W255" t="s">
        <v>14</v>
      </c>
      <c r="X255" s="3">
        <f>SUM(I255:T255)</f>
        <v>548.23</v>
      </c>
    </row>
    <row r="256" spans="6:24" ht="12.75">
      <c r="F256">
        <f>telmtr!A256</f>
        <v>50700</v>
      </c>
      <c r="G256">
        <f>telmtr!B256</f>
        <v>1</v>
      </c>
      <c r="H256">
        <v>72</v>
      </c>
      <c r="I256" s="1">
        <f>telmtr!E256/1*'calc monthly loads'!$B$7</f>
        <v>37.376</v>
      </c>
      <c r="J256" s="1">
        <f>telmtr!F256/1*'calc monthly loads'!$B$7</f>
        <v>36.938</v>
      </c>
      <c r="K256" s="1">
        <f>telmtr!G256/1*'calc monthly loads'!$B$7</f>
        <v>36.646</v>
      </c>
      <c r="L256" s="1">
        <f>telmtr!H256/1*'calc monthly loads'!$B$7</f>
        <v>36.208</v>
      </c>
      <c r="M256" s="1">
        <f>telmtr!I256/1*'calc monthly loads'!$B$7</f>
        <v>36.062</v>
      </c>
      <c r="N256" s="1">
        <f>telmtr!J256/1*'calc monthly loads'!$B$7</f>
        <v>35.77</v>
      </c>
      <c r="O256" s="1">
        <f>telmtr!K256/1*'calc monthly loads'!$B$7</f>
        <v>36.5</v>
      </c>
      <c r="P256" s="1">
        <f>telmtr!L256/1*'calc monthly loads'!$B$7</f>
        <v>39.274</v>
      </c>
      <c r="Q256" s="1">
        <f>telmtr!M256/1*'calc monthly loads'!$B$7</f>
        <v>43.946</v>
      </c>
      <c r="R256" s="1">
        <f>telmtr!N256/1*'calc monthly loads'!$B$7</f>
        <v>45.698</v>
      </c>
      <c r="S256" s="1">
        <f>telmtr!O256/1*'calc monthly loads'!$B$7</f>
        <v>46.866</v>
      </c>
      <c r="T256" s="1">
        <f>telmtr!P256/1*'calc monthly loads'!$B$7</f>
        <v>48.472</v>
      </c>
      <c r="U256" t="s">
        <v>13</v>
      </c>
      <c r="V256" s="3">
        <v>0</v>
      </c>
      <c r="W256" t="s">
        <v>14</v>
      </c>
      <c r="X256" s="3">
        <f>SUM(I256:T256)</f>
        <v>479.756</v>
      </c>
    </row>
    <row r="257" spans="6:24" ht="12.75">
      <c r="F257">
        <f>telmtr!A257</f>
        <v>50700</v>
      </c>
      <c r="G257">
        <f>telmtr!B257</f>
        <v>2</v>
      </c>
      <c r="I257" s="1">
        <f>telmtr!E257/1*'calc monthly loads'!$B$7</f>
        <v>48.326</v>
      </c>
      <c r="J257" s="1">
        <f>telmtr!F257/1*'calc monthly loads'!$B$7</f>
        <v>49.202</v>
      </c>
      <c r="K257" s="1">
        <f>telmtr!G257/1*'calc monthly loads'!$B$7</f>
        <v>49.348</v>
      </c>
      <c r="L257" s="1">
        <f>telmtr!H257/1*'calc monthly loads'!$B$7</f>
        <v>49.202</v>
      </c>
      <c r="M257" s="1">
        <f>telmtr!I257/1*'calc monthly loads'!$B$7</f>
        <v>48.326</v>
      </c>
      <c r="N257" s="1">
        <f>telmtr!J257/1*'calc monthly loads'!$B$7</f>
        <v>47.158</v>
      </c>
      <c r="O257" s="1">
        <f>telmtr!K257/1*'calc monthly loads'!$B$7</f>
        <v>45.99</v>
      </c>
      <c r="P257" s="1">
        <f>telmtr!L257/1*'calc monthly loads'!$B$7</f>
        <v>45.844</v>
      </c>
      <c r="Q257" s="1">
        <f>telmtr!M257/1*'calc monthly loads'!$B$7</f>
        <v>45.698</v>
      </c>
      <c r="R257" s="1">
        <f>telmtr!N257/1*'calc monthly loads'!$B$7</f>
        <v>45.114</v>
      </c>
      <c r="S257" s="1">
        <f>telmtr!O257/1*'calc monthly loads'!$B$7</f>
        <v>45.26</v>
      </c>
      <c r="T257" s="1">
        <f>telmtr!P257/1*'calc monthly loads'!$B$7</f>
        <v>45.99</v>
      </c>
      <c r="U257" t="s">
        <v>13</v>
      </c>
      <c r="V257" s="3">
        <v>0</v>
      </c>
      <c r="W257" t="s">
        <v>14</v>
      </c>
      <c r="X257" s="3">
        <f>SUM(I257:T257)</f>
        <v>565.458</v>
      </c>
    </row>
    <row r="258" spans="6:24" ht="12.75">
      <c r="F258">
        <f>telmtr!A258</f>
        <v>50800</v>
      </c>
      <c r="G258">
        <f>telmtr!B258</f>
        <v>1</v>
      </c>
      <c r="H258">
        <v>12</v>
      </c>
      <c r="I258" s="1">
        <f>telmtr!E258/1*'calc monthly loads'!$B$7</f>
        <v>45.698</v>
      </c>
      <c r="J258" s="1">
        <f>telmtr!F258/1*'calc monthly loads'!$B$7</f>
        <v>44.968</v>
      </c>
      <c r="K258" s="1">
        <f>telmtr!G258/1*'calc monthly loads'!$B$7</f>
        <v>46.136</v>
      </c>
      <c r="L258" s="1">
        <f>telmtr!H258/1*'calc monthly loads'!$B$7</f>
        <v>46.574</v>
      </c>
      <c r="M258" s="1">
        <f>telmtr!I258/1*'calc monthly loads'!$B$7</f>
        <v>48.764</v>
      </c>
      <c r="N258" s="1">
        <f>telmtr!J258/1*'calc monthly loads'!$B$7</f>
        <v>53.728</v>
      </c>
      <c r="O258" s="1">
        <f>telmtr!K258/1*'calc monthly loads'!$B$7</f>
        <v>65.554</v>
      </c>
      <c r="P258" s="1">
        <f>telmtr!L258/1*'calc monthly loads'!$B$7</f>
        <v>76.942</v>
      </c>
      <c r="Q258" s="1">
        <f>telmtr!M258/1*'calc monthly loads'!$B$7</f>
        <v>82.928</v>
      </c>
      <c r="R258" s="1">
        <f>telmtr!N258/1*'calc monthly loads'!$B$7</f>
        <v>83.804</v>
      </c>
      <c r="S258" s="1">
        <f>telmtr!O258/1*'calc monthly loads'!$B$7</f>
        <v>87.016</v>
      </c>
      <c r="T258" s="1">
        <f>telmtr!P258/1*'calc monthly loads'!$B$7</f>
        <v>85.848</v>
      </c>
      <c r="U258" t="s">
        <v>13</v>
      </c>
      <c r="V258" s="3">
        <f>SUM(P258:T258)</f>
        <v>416.538</v>
      </c>
      <c r="W258" t="s">
        <v>14</v>
      </c>
      <c r="X258" s="3">
        <f>SUM(I258:O258)</f>
        <v>351.422</v>
      </c>
    </row>
    <row r="259" spans="6:24" ht="12.75">
      <c r="F259">
        <f>telmtr!A259</f>
        <v>50800</v>
      </c>
      <c r="G259">
        <f>telmtr!B259</f>
        <v>2</v>
      </c>
      <c r="I259" s="1">
        <f>telmtr!E259/1*'calc monthly loads'!$B$7</f>
        <v>84.826</v>
      </c>
      <c r="J259" s="1">
        <f>telmtr!F259/1*'calc monthly loads'!$B$7</f>
        <v>87.016</v>
      </c>
      <c r="K259" s="1">
        <f>telmtr!G259/1*'calc monthly loads'!$B$7</f>
        <v>83.804</v>
      </c>
      <c r="L259" s="1">
        <f>telmtr!H259/1*'calc monthly loads'!$B$7</f>
        <v>77.234</v>
      </c>
      <c r="M259" s="1">
        <f>telmtr!I259/1*'calc monthly loads'!$B$7</f>
        <v>70.518</v>
      </c>
      <c r="N259" s="1">
        <f>telmtr!J259/1*'calc monthly loads'!$B$7</f>
        <v>64.97</v>
      </c>
      <c r="O259" s="1">
        <f>telmtr!K259/1*'calc monthly loads'!$B$7</f>
        <v>61.466</v>
      </c>
      <c r="P259" s="1">
        <f>telmtr!L259/1*'calc monthly loads'!$B$7</f>
        <v>59.86</v>
      </c>
      <c r="Q259" s="1">
        <f>telmtr!M259/1*'calc monthly loads'!$B$7</f>
        <v>58.838</v>
      </c>
      <c r="R259" s="1">
        <f>telmtr!N259/1*'calc monthly loads'!$B$7</f>
        <v>57.232</v>
      </c>
      <c r="S259" s="1">
        <f>telmtr!O259/1*'calc monthly loads'!$B$7</f>
        <v>54.312</v>
      </c>
      <c r="T259" s="1">
        <f>telmtr!P259/1*'calc monthly loads'!$B$7</f>
        <v>50.954</v>
      </c>
      <c r="U259" t="s">
        <v>13</v>
      </c>
      <c r="V259" s="3">
        <f>SUM(I259:S259)</f>
        <v>760.076</v>
      </c>
      <c r="W259" t="s">
        <v>14</v>
      </c>
      <c r="X259" s="3">
        <f>T259</f>
        <v>50.954</v>
      </c>
    </row>
    <row r="260" spans="6:24" ht="12.75">
      <c r="F260">
        <f>telmtr!A260</f>
        <v>50900</v>
      </c>
      <c r="G260">
        <f>telmtr!B260</f>
        <v>1</v>
      </c>
      <c r="H260">
        <v>22</v>
      </c>
      <c r="I260" s="1">
        <f>telmtr!E260/1*'calc monthly loads'!$B$7</f>
        <v>48.91</v>
      </c>
      <c r="J260" s="1">
        <f>telmtr!F260/1*'calc monthly loads'!$B$7</f>
        <v>48.472</v>
      </c>
      <c r="K260" s="1">
        <f>telmtr!G260/1*'calc monthly loads'!$B$7</f>
        <v>47.888</v>
      </c>
      <c r="L260" s="1">
        <f>telmtr!H260/1*'calc monthly loads'!$B$7</f>
        <v>46.574</v>
      </c>
      <c r="M260" s="1">
        <f>telmtr!I260/1*'calc monthly loads'!$B$7</f>
        <v>47.742</v>
      </c>
      <c r="N260" s="1">
        <f>telmtr!J260/1*'calc monthly loads'!$B$7</f>
        <v>52.852</v>
      </c>
      <c r="O260" s="1">
        <f>telmtr!K260/1*'calc monthly loads'!$B$7</f>
        <v>62.78</v>
      </c>
      <c r="P260" s="1">
        <f>telmtr!L260/1*'calc monthly loads'!$B$7</f>
        <v>73.292</v>
      </c>
      <c r="Q260" s="1">
        <f>telmtr!M260/1*'calc monthly loads'!$B$7</f>
        <v>75.92</v>
      </c>
      <c r="R260" s="1">
        <f>telmtr!N260/1*'calc monthly loads'!$B$7</f>
        <v>75.92</v>
      </c>
      <c r="S260" s="1">
        <f>telmtr!O260/1*'calc monthly loads'!$B$7</f>
        <v>75.044</v>
      </c>
      <c r="T260" s="1">
        <f>telmtr!P260/1*'calc monthly loads'!$B$7</f>
        <v>77.526</v>
      </c>
      <c r="U260" t="s">
        <v>13</v>
      </c>
      <c r="V260" s="3">
        <f>SUM(P260:T260)</f>
        <v>377.702</v>
      </c>
      <c r="W260" t="s">
        <v>14</v>
      </c>
      <c r="X260" s="3">
        <f>SUM(I260:O260)</f>
        <v>355.21799999999996</v>
      </c>
    </row>
    <row r="261" spans="6:24" ht="12.75">
      <c r="F261">
        <f>telmtr!A261</f>
        <v>50900</v>
      </c>
      <c r="G261">
        <f>telmtr!B261</f>
        <v>2</v>
      </c>
      <c r="I261" s="1">
        <f>telmtr!E261/1*'calc monthly loads'!$B$7</f>
        <v>77.234</v>
      </c>
      <c r="J261" s="1">
        <f>telmtr!F261/1*'calc monthly loads'!$B$7</f>
        <v>79.132</v>
      </c>
      <c r="K261" s="1">
        <f>telmtr!G261/1*'calc monthly loads'!$B$7</f>
        <v>76.65</v>
      </c>
      <c r="L261" s="1">
        <f>telmtr!H261/1*'calc monthly loads'!$B$7</f>
        <v>71.978</v>
      </c>
      <c r="M261" s="1">
        <f>telmtr!I261/1*'calc monthly loads'!$B$7</f>
        <v>65.7</v>
      </c>
      <c r="N261" s="1">
        <f>telmtr!J261/1*'calc monthly loads'!$B$7</f>
        <v>61.028</v>
      </c>
      <c r="O261" s="1">
        <f>telmtr!K261/1*'calc monthly loads'!$B$7</f>
        <v>59.276</v>
      </c>
      <c r="P261" s="1">
        <f>telmtr!L261/1*'calc monthly loads'!$B$7</f>
        <v>57.086</v>
      </c>
      <c r="Q261" s="1">
        <f>telmtr!M261/1*'calc monthly loads'!$B$7</f>
        <v>57.816</v>
      </c>
      <c r="R261" s="1">
        <f>telmtr!N261/1*'calc monthly loads'!$B$7</f>
        <v>57.378</v>
      </c>
      <c r="S261" s="1">
        <f>telmtr!O261/1*'calc monthly loads'!$B$7</f>
        <v>55.918</v>
      </c>
      <c r="T261" s="1">
        <f>telmtr!P261/1*'calc monthly loads'!$B$7</f>
        <v>52.122</v>
      </c>
      <c r="U261" t="s">
        <v>13</v>
      </c>
      <c r="V261" s="3">
        <f>SUM(I261:S261)</f>
        <v>719.196</v>
      </c>
      <c r="W261" t="s">
        <v>14</v>
      </c>
      <c r="X261" s="3">
        <f>T261</f>
        <v>52.122</v>
      </c>
    </row>
    <row r="262" spans="6:24" ht="12.75">
      <c r="F262">
        <f>telmtr!A262</f>
        <v>51000</v>
      </c>
      <c r="G262">
        <f>telmtr!B262</f>
        <v>1</v>
      </c>
      <c r="H262">
        <v>32</v>
      </c>
      <c r="I262" s="1">
        <f>telmtr!E262/1*'calc monthly loads'!$B$7</f>
        <v>50.078</v>
      </c>
      <c r="J262" s="1">
        <f>telmtr!F262/1*'calc monthly loads'!$B$7</f>
        <v>48.326</v>
      </c>
      <c r="K262" s="1">
        <f>telmtr!G262/1*'calc monthly loads'!$B$7</f>
        <v>47.888</v>
      </c>
      <c r="L262" s="1">
        <f>telmtr!H262/1*'calc monthly loads'!$B$7</f>
        <v>46.72</v>
      </c>
      <c r="M262" s="1">
        <f>telmtr!I262/1*'calc monthly loads'!$B$7</f>
        <v>49.056</v>
      </c>
      <c r="N262" s="1">
        <f>telmtr!J262/1*'calc monthly loads'!$B$7</f>
        <v>54.02</v>
      </c>
      <c r="O262" s="1">
        <f>telmtr!K262/1*'calc monthly loads'!$B$7</f>
        <v>63.51</v>
      </c>
      <c r="P262" s="1">
        <f>telmtr!L262/1*'calc monthly loads'!$B$7</f>
        <v>71.394</v>
      </c>
      <c r="Q262" s="1">
        <f>telmtr!M262/1*'calc monthly loads'!$B$7</f>
        <v>76.358</v>
      </c>
      <c r="R262" s="1">
        <f>telmtr!N262/1*'calc monthly loads'!$B$7</f>
        <v>75.92</v>
      </c>
      <c r="S262" s="1">
        <f>telmtr!O262/1*'calc monthly loads'!$B$7</f>
        <v>78.986</v>
      </c>
      <c r="T262" s="1">
        <f>telmtr!P262/1*'calc monthly loads'!$B$7</f>
        <v>76.942</v>
      </c>
      <c r="U262" t="s">
        <v>13</v>
      </c>
      <c r="V262" s="3">
        <f>SUM(P262:T262)</f>
        <v>379.6</v>
      </c>
      <c r="W262" t="s">
        <v>14</v>
      </c>
      <c r="X262" s="3">
        <f>SUM(I262:O262)</f>
        <v>359.59799999999996</v>
      </c>
    </row>
    <row r="263" spans="6:24" ht="12.75">
      <c r="F263">
        <f>telmtr!A263</f>
        <v>51000</v>
      </c>
      <c r="G263">
        <f>telmtr!B263</f>
        <v>2</v>
      </c>
      <c r="I263" s="1">
        <f>telmtr!E263/1*'calc monthly loads'!$B$7</f>
        <v>76.358</v>
      </c>
      <c r="J263" s="1">
        <f>telmtr!F263/1*'calc monthly loads'!$B$7</f>
        <v>77.088</v>
      </c>
      <c r="K263" s="1">
        <f>telmtr!G263/1*'calc monthly loads'!$B$7</f>
        <v>75.044</v>
      </c>
      <c r="L263" s="1">
        <f>telmtr!H263/1*'calc monthly loads'!$B$7</f>
        <v>70.518</v>
      </c>
      <c r="M263" s="1">
        <f>telmtr!I263/1*'calc monthly loads'!$B$7</f>
        <v>64.97</v>
      </c>
      <c r="N263" s="1">
        <f>telmtr!J263/1*'calc monthly loads'!$B$7</f>
        <v>61.174</v>
      </c>
      <c r="O263" s="1">
        <f>telmtr!K263/1*'calc monthly loads'!$B$7</f>
        <v>58.984</v>
      </c>
      <c r="P263" s="1">
        <f>telmtr!L263/1*'calc monthly loads'!$B$7</f>
        <v>58.984</v>
      </c>
      <c r="Q263" s="1">
        <f>telmtr!M263/1*'calc monthly loads'!$B$7</f>
        <v>58.838</v>
      </c>
      <c r="R263" s="1">
        <f>telmtr!N263/1*'calc monthly loads'!$B$7</f>
        <v>56.648</v>
      </c>
      <c r="S263" s="1">
        <f>telmtr!O263/1*'calc monthly loads'!$B$7</f>
        <v>54.02</v>
      </c>
      <c r="T263" s="1">
        <f>telmtr!P263/1*'calc monthly loads'!$B$7</f>
        <v>50.37</v>
      </c>
      <c r="U263" t="s">
        <v>13</v>
      </c>
      <c r="V263" s="3">
        <f>SUM(I263:S263)</f>
        <v>712.626</v>
      </c>
      <c r="W263" t="s">
        <v>14</v>
      </c>
      <c r="X263" s="3">
        <f>T263</f>
        <v>50.37</v>
      </c>
    </row>
    <row r="264" spans="6:24" ht="12.75">
      <c r="F264">
        <f>telmtr!A264</f>
        <v>51100</v>
      </c>
      <c r="G264">
        <f>telmtr!B264</f>
        <v>1</v>
      </c>
      <c r="H264">
        <v>42</v>
      </c>
      <c r="I264" s="1">
        <f>telmtr!E264/1*'calc monthly loads'!$B$7</f>
        <v>49.202</v>
      </c>
      <c r="J264" s="1">
        <f>telmtr!F264/1*'calc monthly loads'!$B$7</f>
        <v>47.888</v>
      </c>
      <c r="K264" s="1">
        <f>telmtr!G264/1*'calc monthly loads'!$B$7</f>
        <v>47.888</v>
      </c>
      <c r="L264" s="1">
        <f>telmtr!H264/1*'calc monthly loads'!$B$7</f>
        <v>46.428</v>
      </c>
      <c r="M264" s="1">
        <f>telmtr!I264/1*'calc monthly loads'!$B$7</f>
        <v>48.91</v>
      </c>
      <c r="N264" s="1">
        <f>telmtr!J264/1*'calc monthly loads'!$B$7</f>
        <v>53.144</v>
      </c>
      <c r="O264" s="1">
        <f>telmtr!K264/1*'calc monthly loads'!$B$7</f>
        <v>63.364</v>
      </c>
      <c r="P264" s="1">
        <f>telmtr!L264/1*'calc monthly loads'!$B$7</f>
        <v>71.978</v>
      </c>
      <c r="Q264" s="1">
        <f>telmtr!M264/1*'calc monthly loads'!$B$7</f>
        <v>75.336</v>
      </c>
      <c r="R264" s="1">
        <f>telmtr!N264/1*'calc monthly loads'!$B$7</f>
        <v>75.628</v>
      </c>
      <c r="S264" s="1">
        <f>telmtr!O264/1*'calc monthly loads'!$B$7</f>
        <v>77.234</v>
      </c>
      <c r="T264" s="1">
        <f>telmtr!P264/1*'calc monthly loads'!$B$7</f>
        <v>75.92</v>
      </c>
      <c r="U264" t="s">
        <v>13</v>
      </c>
      <c r="V264" s="3">
        <f>SUM(P264:T264)</f>
        <v>376.096</v>
      </c>
      <c r="W264" t="s">
        <v>14</v>
      </c>
      <c r="X264" s="3">
        <f>SUM(I264:O264)</f>
        <v>356.82399999999996</v>
      </c>
    </row>
    <row r="265" spans="6:24" ht="12.75">
      <c r="F265">
        <f>telmtr!A265</f>
        <v>51100</v>
      </c>
      <c r="G265">
        <f>telmtr!B265</f>
        <v>2</v>
      </c>
      <c r="I265" s="1">
        <f>telmtr!E265/1*'calc monthly loads'!$B$7</f>
        <v>75.044</v>
      </c>
      <c r="J265" s="1">
        <f>telmtr!F265/1*'calc monthly loads'!$B$7</f>
        <v>76.358</v>
      </c>
      <c r="K265" s="1">
        <f>telmtr!G265/1*'calc monthly loads'!$B$7</f>
        <v>74.46</v>
      </c>
      <c r="L265" s="1">
        <f>telmtr!H265/1*'calc monthly loads'!$B$7</f>
        <v>69.35</v>
      </c>
      <c r="M265" s="1">
        <f>telmtr!I265/1*'calc monthly loads'!$B$7</f>
        <v>64.094</v>
      </c>
      <c r="N265" s="1">
        <f>telmtr!J265/1*'calc monthly loads'!$B$7</f>
        <v>60.882</v>
      </c>
      <c r="O265" s="1">
        <f>telmtr!K265/1*'calc monthly loads'!$B$7</f>
        <v>58.546</v>
      </c>
      <c r="P265" s="1">
        <f>telmtr!L265/1*'calc monthly loads'!$B$7</f>
        <v>57.086</v>
      </c>
      <c r="Q265" s="1">
        <f>telmtr!M265/1*'calc monthly loads'!$B$7</f>
        <v>57.816</v>
      </c>
      <c r="R265" s="1">
        <f>telmtr!N265/1*'calc monthly loads'!$B$7</f>
        <v>56.794</v>
      </c>
      <c r="S265" s="1">
        <f>telmtr!O265/1*'calc monthly loads'!$B$7</f>
        <v>53.436</v>
      </c>
      <c r="T265" s="1">
        <f>telmtr!P265/1*'calc monthly loads'!$B$7</f>
        <v>50.37</v>
      </c>
      <c r="U265" t="s">
        <v>13</v>
      </c>
      <c r="V265" s="3">
        <f>SUM(I265:S265)</f>
        <v>703.866</v>
      </c>
      <c r="W265" t="s">
        <v>14</v>
      </c>
      <c r="X265" s="3">
        <f>T265</f>
        <v>50.37</v>
      </c>
    </row>
    <row r="266" spans="6:24" ht="12.75">
      <c r="F266">
        <f>telmtr!A266</f>
        <v>51200</v>
      </c>
      <c r="G266">
        <f>telmtr!B266</f>
        <v>1</v>
      </c>
      <c r="H266">
        <v>52</v>
      </c>
      <c r="I266" s="1">
        <f>telmtr!E266/1*'calc monthly loads'!$B$7</f>
        <v>48.91</v>
      </c>
      <c r="J266" s="1">
        <f>telmtr!F266/1*'calc monthly loads'!$B$7</f>
        <v>47.596</v>
      </c>
      <c r="K266" s="1">
        <f>telmtr!G266/1*'calc monthly loads'!$B$7</f>
        <v>47.012</v>
      </c>
      <c r="L266" s="1">
        <f>telmtr!H266/1*'calc monthly loads'!$B$7</f>
        <v>45.844</v>
      </c>
      <c r="M266" s="1">
        <f>telmtr!I266/1*'calc monthly loads'!$B$7</f>
        <v>47.742</v>
      </c>
      <c r="N266" s="1">
        <f>telmtr!J266/1*'calc monthly loads'!$B$7</f>
        <v>50.954</v>
      </c>
      <c r="O266" s="1">
        <f>telmtr!K266/1*'calc monthly loads'!$B$7</f>
        <v>62.196</v>
      </c>
      <c r="P266" s="1">
        <f>telmtr!L266/1*'calc monthly loads'!$B$7</f>
        <v>70.518</v>
      </c>
      <c r="Q266" s="1">
        <f>telmtr!M266/1*'calc monthly loads'!$B$7</f>
        <v>74.022</v>
      </c>
      <c r="R266" s="1">
        <f>telmtr!N266/1*'calc monthly loads'!$B$7</f>
        <v>75.92</v>
      </c>
      <c r="S266" s="1">
        <f>telmtr!O266/1*'calc monthly loads'!$B$7</f>
        <v>77.38</v>
      </c>
      <c r="T266" s="1">
        <f>telmtr!P266/1*'calc monthly loads'!$B$7</f>
        <v>76.212</v>
      </c>
      <c r="U266" t="s">
        <v>13</v>
      </c>
      <c r="V266" s="3">
        <f>SUM(P266:T266)</f>
        <v>374.052</v>
      </c>
      <c r="W266" t="s">
        <v>14</v>
      </c>
      <c r="X266" s="3">
        <f>SUM(I266:O266)</f>
        <v>350.254</v>
      </c>
    </row>
    <row r="267" spans="6:24" ht="12.75">
      <c r="F267">
        <f>telmtr!A267</f>
        <v>51200</v>
      </c>
      <c r="G267">
        <f>telmtr!B267</f>
        <v>2</v>
      </c>
      <c r="I267" s="1">
        <f>telmtr!E267/1*'calc monthly loads'!$B$7</f>
        <v>74.022</v>
      </c>
      <c r="J267" s="1">
        <f>telmtr!F267/1*'calc monthly loads'!$B$7</f>
        <v>75.628</v>
      </c>
      <c r="K267" s="1">
        <f>telmtr!G267/1*'calc monthly loads'!$B$7</f>
        <v>73</v>
      </c>
      <c r="L267" s="1">
        <f>telmtr!H267/1*'calc monthly loads'!$B$7</f>
        <v>67.89</v>
      </c>
      <c r="M267" s="1">
        <f>telmtr!I267/1*'calc monthly loads'!$B$7</f>
        <v>63.072</v>
      </c>
      <c r="N267" s="1">
        <f>telmtr!J267/1*'calc monthly loads'!$B$7</f>
        <v>60.152</v>
      </c>
      <c r="O267" s="1">
        <f>telmtr!K267/1*'calc monthly loads'!$B$7</f>
        <v>57.378</v>
      </c>
      <c r="P267" s="1">
        <f>telmtr!L267/1*'calc monthly loads'!$B$7</f>
        <v>55.772</v>
      </c>
      <c r="Q267" s="1">
        <f>telmtr!M267/1*'calc monthly loads'!$B$7</f>
        <v>55.772</v>
      </c>
      <c r="R267" s="1">
        <f>telmtr!N267/1*'calc monthly loads'!$B$7</f>
        <v>53.874</v>
      </c>
      <c r="S267" s="1">
        <f>telmtr!O267/1*'calc monthly loads'!$B$7</f>
        <v>49.786</v>
      </c>
      <c r="T267" s="1">
        <f>telmtr!P267/1*'calc monthly loads'!$B$7</f>
        <v>45.698</v>
      </c>
      <c r="U267" t="s">
        <v>13</v>
      </c>
      <c r="V267" s="3">
        <f>SUM(I267:S267)</f>
        <v>686.346</v>
      </c>
      <c r="W267" t="s">
        <v>14</v>
      </c>
      <c r="X267" s="3">
        <f>T267</f>
        <v>45.698</v>
      </c>
    </row>
    <row r="268" spans="6:24" ht="12.75">
      <c r="F268">
        <f>telmtr!A268</f>
        <v>51300</v>
      </c>
      <c r="G268">
        <f>telmtr!B268</f>
        <v>1</v>
      </c>
      <c r="H268">
        <v>62</v>
      </c>
      <c r="I268" s="1">
        <f>telmtr!E268/1*'calc monthly loads'!$B$7</f>
        <v>43.216</v>
      </c>
      <c r="J268" s="1">
        <f>telmtr!F268/1*'calc monthly loads'!$B$7</f>
        <v>42.486</v>
      </c>
      <c r="K268" s="1">
        <f>telmtr!G268/1*'calc monthly loads'!$B$7</f>
        <v>42.632</v>
      </c>
      <c r="L268" s="1">
        <f>telmtr!H268/1*'calc monthly loads'!$B$7</f>
        <v>42.34</v>
      </c>
      <c r="M268" s="1">
        <f>telmtr!I268/1*'calc monthly loads'!$B$7</f>
        <v>43.216</v>
      </c>
      <c r="N268" s="1">
        <f>telmtr!J268/1*'calc monthly loads'!$B$7</f>
        <v>44.968</v>
      </c>
      <c r="O268" s="1">
        <f>telmtr!K268/1*'calc monthly loads'!$B$7</f>
        <v>46.72</v>
      </c>
      <c r="P268" s="1">
        <f>telmtr!L268/1*'calc monthly loads'!$B$7</f>
        <v>48.618</v>
      </c>
      <c r="Q268" s="1">
        <f>telmtr!M268/1*'calc monthly loads'!$B$7</f>
        <v>51.1</v>
      </c>
      <c r="R268" s="1">
        <f>telmtr!N268/1*'calc monthly loads'!$B$7</f>
        <v>51.392</v>
      </c>
      <c r="S268" s="1">
        <f>telmtr!O268/1*'calc monthly loads'!$B$7</f>
        <v>51.1</v>
      </c>
      <c r="T268" s="1">
        <f>telmtr!P268/1*'calc monthly loads'!$B$7</f>
        <v>50.224</v>
      </c>
      <c r="U268" t="s">
        <v>13</v>
      </c>
      <c r="V268" s="3">
        <v>0</v>
      </c>
      <c r="W268" t="s">
        <v>14</v>
      </c>
      <c r="X268" s="3">
        <f>SUM(I268:T268)</f>
        <v>558.0120000000001</v>
      </c>
    </row>
    <row r="269" spans="6:24" ht="12.75">
      <c r="F269">
        <f>telmtr!A269</f>
        <v>51300</v>
      </c>
      <c r="G269">
        <f>telmtr!B269</f>
        <v>2</v>
      </c>
      <c r="I269" s="1">
        <f>telmtr!E269/1*'calc monthly loads'!$B$7</f>
        <v>50.954</v>
      </c>
      <c r="J269" s="1">
        <f>telmtr!F269/1*'calc monthly loads'!$B$7</f>
        <v>51.976</v>
      </c>
      <c r="K269" s="1">
        <f>telmtr!G269/1*'calc monthly loads'!$B$7</f>
        <v>51.392</v>
      </c>
      <c r="L269" s="1">
        <f>telmtr!H269/1*'calc monthly loads'!$B$7</f>
        <v>49.932</v>
      </c>
      <c r="M269" s="1">
        <f>telmtr!I269/1*'calc monthly loads'!$B$7</f>
        <v>49.494</v>
      </c>
      <c r="N269" s="1">
        <f>telmtr!J269/1*'calc monthly loads'!$B$7</f>
        <v>48.618</v>
      </c>
      <c r="O269" s="1">
        <f>telmtr!K269/1*'calc monthly loads'!$B$7</f>
        <v>47.596</v>
      </c>
      <c r="P269" s="1">
        <f>telmtr!L269/1*'calc monthly loads'!$B$7</f>
        <v>48.472</v>
      </c>
      <c r="Q269" s="1">
        <f>telmtr!M269/1*'calc monthly loads'!$B$7</f>
        <v>49.64</v>
      </c>
      <c r="R269" s="1">
        <f>telmtr!N269/1*'calc monthly loads'!$B$7</f>
        <v>49.202</v>
      </c>
      <c r="S269" s="1">
        <f>telmtr!O269/1*'calc monthly loads'!$B$7</f>
        <v>48.18</v>
      </c>
      <c r="T269" s="1">
        <f>telmtr!P269/1*'calc monthly loads'!$B$7</f>
        <v>45.698</v>
      </c>
      <c r="U269" t="s">
        <v>13</v>
      </c>
      <c r="V269" s="3">
        <v>0</v>
      </c>
      <c r="W269" t="s">
        <v>14</v>
      </c>
      <c r="X269" s="3">
        <f>SUM(I269:T269)</f>
        <v>591.154</v>
      </c>
    </row>
    <row r="270" spans="6:24" ht="12.75">
      <c r="F270">
        <f>telmtr!A270</f>
        <v>51400</v>
      </c>
      <c r="G270">
        <f>telmtr!B270</f>
        <v>1</v>
      </c>
      <c r="H270">
        <v>72</v>
      </c>
      <c r="I270" s="1">
        <f>telmtr!E270/1*'calc monthly loads'!$B$7</f>
        <v>44.53</v>
      </c>
      <c r="J270" s="1">
        <f>telmtr!F270/1*'calc monthly loads'!$B$7</f>
        <v>43.8</v>
      </c>
      <c r="K270" s="1">
        <f>telmtr!G270/1*'calc monthly loads'!$B$7</f>
        <v>43.654</v>
      </c>
      <c r="L270" s="1">
        <f>telmtr!H270/1*'calc monthly loads'!$B$7</f>
        <v>42.778</v>
      </c>
      <c r="M270" s="1">
        <f>telmtr!I270/1*'calc monthly loads'!$B$7</f>
        <v>43.508</v>
      </c>
      <c r="N270" s="1">
        <f>telmtr!J270/1*'calc monthly loads'!$B$7</f>
        <v>44.384</v>
      </c>
      <c r="O270" s="1">
        <f>telmtr!K270/1*'calc monthly loads'!$B$7</f>
        <v>43.8</v>
      </c>
      <c r="P270" s="1">
        <f>telmtr!L270/1*'calc monthly loads'!$B$7</f>
        <v>45.99</v>
      </c>
      <c r="Q270" s="1">
        <f>telmtr!M270/1*'calc monthly loads'!$B$7</f>
        <v>47.596</v>
      </c>
      <c r="R270" s="1">
        <f>telmtr!N270/1*'calc monthly loads'!$B$7</f>
        <v>48.326</v>
      </c>
      <c r="S270" s="1">
        <f>telmtr!O270/1*'calc monthly loads'!$B$7</f>
        <v>50.078</v>
      </c>
      <c r="T270" s="1">
        <f>telmtr!P270/1*'calc monthly loads'!$B$7</f>
        <v>50.37</v>
      </c>
      <c r="U270" t="s">
        <v>13</v>
      </c>
      <c r="V270" s="3">
        <v>0</v>
      </c>
      <c r="W270" t="s">
        <v>14</v>
      </c>
      <c r="X270" s="3">
        <f>SUM(I270:T270)</f>
        <v>548.8140000000001</v>
      </c>
    </row>
    <row r="271" spans="6:24" ht="12.75">
      <c r="F271">
        <f>telmtr!A271</f>
        <v>51400</v>
      </c>
      <c r="G271">
        <f>telmtr!B271</f>
        <v>2</v>
      </c>
      <c r="I271" s="1">
        <f>telmtr!E271/1*'calc monthly loads'!$B$7</f>
        <v>51.392</v>
      </c>
      <c r="J271" s="1">
        <f>telmtr!F271/1*'calc monthly loads'!$B$7</f>
        <v>51.392</v>
      </c>
      <c r="K271" s="1">
        <f>telmtr!G271/1*'calc monthly loads'!$B$7</f>
        <v>51.83</v>
      </c>
      <c r="L271" s="1">
        <f>telmtr!H271/1*'calc monthly loads'!$B$7</f>
        <v>50.516</v>
      </c>
      <c r="M271" s="1">
        <f>telmtr!I271/1*'calc monthly loads'!$B$7</f>
        <v>50.224</v>
      </c>
      <c r="N271" s="1">
        <f>telmtr!J271/1*'calc monthly loads'!$B$7</f>
        <v>49.932</v>
      </c>
      <c r="O271" s="1">
        <f>telmtr!K271/1*'calc monthly loads'!$B$7</f>
        <v>48.326</v>
      </c>
      <c r="P271" s="1">
        <f>telmtr!L271/1*'calc monthly loads'!$B$7</f>
        <v>48.034</v>
      </c>
      <c r="Q271" s="1">
        <f>telmtr!M271/1*'calc monthly loads'!$B$7</f>
        <v>47.012</v>
      </c>
      <c r="R271" s="1">
        <f>telmtr!N271/1*'calc monthly loads'!$B$7</f>
        <v>46.72</v>
      </c>
      <c r="S271" s="1">
        <f>telmtr!O271/1*'calc monthly loads'!$B$7</f>
        <v>45.99</v>
      </c>
      <c r="T271" s="1">
        <f>telmtr!P271/1*'calc monthly loads'!$B$7</f>
        <v>44.822</v>
      </c>
      <c r="U271" t="s">
        <v>13</v>
      </c>
      <c r="V271" s="3">
        <v>0</v>
      </c>
      <c r="W271" t="s">
        <v>14</v>
      </c>
      <c r="X271" s="3">
        <f>SUM(I271:T271)</f>
        <v>586.19</v>
      </c>
    </row>
    <row r="272" spans="6:24" ht="12.75">
      <c r="F272">
        <f>telmtr!A272</f>
        <v>51500</v>
      </c>
      <c r="G272">
        <f>telmtr!B272</f>
        <v>1</v>
      </c>
      <c r="H272">
        <v>12</v>
      </c>
      <c r="I272" s="1">
        <f>telmtr!E272/1*'calc monthly loads'!$B$7</f>
        <v>44.822</v>
      </c>
      <c r="J272" s="1">
        <f>telmtr!F272/1*'calc monthly loads'!$B$7</f>
        <v>47.888</v>
      </c>
      <c r="K272" s="1">
        <f>telmtr!G272/1*'calc monthly loads'!$B$7</f>
        <v>49.202</v>
      </c>
      <c r="L272" s="1">
        <f>telmtr!H272/1*'calc monthly loads'!$B$7</f>
        <v>49.056</v>
      </c>
      <c r="M272" s="1">
        <f>telmtr!I272/1*'calc monthly loads'!$B$7</f>
        <v>50.224</v>
      </c>
      <c r="N272" s="1">
        <f>telmtr!J272/1*'calc monthly loads'!$B$7</f>
        <v>55.334</v>
      </c>
      <c r="O272" s="1">
        <f>telmtr!K272/1*'calc monthly loads'!$B$7</f>
        <v>65.846</v>
      </c>
      <c r="P272" s="1">
        <f>telmtr!L272/1*'calc monthly loads'!$B$7</f>
        <v>77.38</v>
      </c>
      <c r="Q272" s="1">
        <f>telmtr!M272/1*'calc monthly loads'!$B$7</f>
        <v>81.322</v>
      </c>
      <c r="R272" s="1">
        <f>telmtr!N272/1*'calc monthly loads'!$B$7</f>
        <v>81.176</v>
      </c>
      <c r="S272" s="1">
        <f>telmtr!O272/1*'calc monthly loads'!$B$7</f>
        <v>84.242</v>
      </c>
      <c r="T272" s="1">
        <f>telmtr!P272/1*'calc monthly loads'!$B$7</f>
        <v>82.782</v>
      </c>
      <c r="U272" t="s">
        <v>13</v>
      </c>
      <c r="V272" s="3">
        <f>SUM(P272:T272)</f>
        <v>406.902</v>
      </c>
      <c r="W272" t="s">
        <v>14</v>
      </c>
      <c r="X272" s="3">
        <f>SUM(I272:O272)</f>
        <v>362.372</v>
      </c>
    </row>
    <row r="273" spans="6:24" ht="12.75">
      <c r="F273">
        <f>telmtr!A273</f>
        <v>51500</v>
      </c>
      <c r="G273">
        <f>telmtr!B273</f>
        <v>2</v>
      </c>
      <c r="I273" s="1">
        <f>telmtr!E273/1*'calc monthly loads'!$B$7</f>
        <v>80.008</v>
      </c>
      <c r="J273" s="1">
        <f>telmtr!F273/1*'calc monthly loads'!$B$7</f>
        <v>82.198</v>
      </c>
      <c r="K273" s="1">
        <f>telmtr!G273/1*'calc monthly loads'!$B$7</f>
        <v>79.716</v>
      </c>
      <c r="L273" s="1">
        <f>telmtr!H273/1*'calc monthly loads'!$B$7</f>
        <v>73.584</v>
      </c>
      <c r="M273" s="1">
        <f>telmtr!I273/1*'calc monthly loads'!$B$7</f>
        <v>68.328</v>
      </c>
      <c r="N273" s="1">
        <f>telmtr!J273/1*'calc monthly loads'!$B$7</f>
        <v>64.386</v>
      </c>
      <c r="O273" s="1">
        <f>telmtr!K273/1*'calc monthly loads'!$B$7</f>
        <v>62.926</v>
      </c>
      <c r="P273" s="1">
        <f>telmtr!L273/1*'calc monthly loads'!$B$7</f>
        <v>59.86</v>
      </c>
      <c r="Q273" s="1">
        <f>telmtr!M273/1*'calc monthly loads'!$B$7</f>
        <v>60.298</v>
      </c>
      <c r="R273" s="1">
        <f>telmtr!N273/1*'calc monthly loads'!$B$7</f>
        <v>58.108</v>
      </c>
      <c r="S273" s="1">
        <f>telmtr!O273/1*'calc monthly loads'!$B$7</f>
        <v>55.334</v>
      </c>
      <c r="T273" s="1">
        <f>telmtr!P273/1*'calc monthly loads'!$B$7</f>
        <v>52.852</v>
      </c>
      <c r="U273" t="s">
        <v>13</v>
      </c>
      <c r="V273" s="3">
        <f>SUM(I273:S273)</f>
        <v>744.7459999999999</v>
      </c>
      <c r="W273" t="s">
        <v>14</v>
      </c>
      <c r="X273" s="3">
        <f>T273</f>
        <v>52.852</v>
      </c>
    </row>
    <row r="274" spans="6:24" ht="12.75">
      <c r="F274">
        <f>telmtr!A274</f>
        <v>51600</v>
      </c>
      <c r="G274">
        <f>telmtr!B274</f>
        <v>1</v>
      </c>
      <c r="H274">
        <v>22</v>
      </c>
      <c r="I274" s="1">
        <f>telmtr!E274/1*'calc monthly loads'!$B$7</f>
        <v>50.954</v>
      </c>
      <c r="J274" s="1">
        <f>telmtr!F274/1*'calc monthly loads'!$B$7</f>
        <v>49.64</v>
      </c>
      <c r="K274" s="1">
        <f>telmtr!G274/1*'calc monthly loads'!$B$7</f>
        <v>49.786</v>
      </c>
      <c r="L274" s="1">
        <f>telmtr!H274/1*'calc monthly loads'!$B$7</f>
        <v>49.348</v>
      </c>
      <c r="M274" s="1">
        <f>telmtr!I274/1*'calc monthly loads'!$B$7</f>
        <v>51.976</v>
      </c>
      <c r="N274" s="1">
        <f>telmtr!J274/1*'calc monthly loads'!$B$7</f>
        <v>55.334</v>
      </c>
      <c r="O274" s="1">
        <f>telmtr!K274/1*'calc monthly loads'!$B$7</f>
        <v>67.16</v>
      </c>
      <c r="P274" s="1">
        <f>telmtr!L274/1*'calc monthly loads'!$B$7</f>
        <v>76.65</v>
      </c>
      <c r="Q274" s="1">
        <f>telmtr!M274/1*'calc monthly loads'!$B$7</f>
        <v>82.636</v>
      </c>
      <c r="R274" s="1">
        <f>telmtr!N274/1*'calc monthly loads'!$B$7</f>
        <v>81.468</v>
      </c>
      <c r="S274" s="1">
        <f>telmtr!O274/1*'calc monthly loads'!$B$7</f>
        <v>83.074</v>
      </c>
      <c r="T274" s="1">
        <f>telmtr!P274/1*'calc monthly loads'!$B$7</f>
        <v>79.716</v>
      </c>
      <c r="U274" t="s">
        <v>13</v>
      </c>
      <c r="V274" s="3">
        <f>SUM(P274:T274)</f>
        <v>403.54400000000004</v>
      </c>
      <c r="W274" t="s">
        <v>14</v>
      </c>
      <c r="X274" s="3">
        <f>SUM(I274:O274)</f>
        <v>374.198</v>
      </c>
    </row>
    <row r="275" spans="6:24" ht="12.75">
      <c r="F275">
        <f>telmtr!A275</f>
        <v>51600</v>
      </c>
      <c r="G275">
        <f>telmtr!B275</f>
        <v>2</v>
      </c>
      <c r="I275" s="1">
        <f>telmtr!E275/1*'calc monthly loads'!$B$7</f>
        <v>78.84</v>
      </c>
      <c r="J275" s="1">
        <f>telmtr!F275/1*'calc monthly loads'!$B$7</f>
        <v>83.074</v>
      </c>
      <c r="K275" s="1">
        <f>telmtr!G275/1*'calc monthly loads'!$B$7</f>
        <v>80.446</v>
      </c>
      <c r="L275" s="1">
        <f>telmtr!H275/1*'calc monthly loads'!$B$7</f>
        <v>75.044</v>
      </c>
      <c r="M275" s="1">
        <f>telmtr!I275/1*'calc monthly loads'!$B$7</f>
        <v>69.35</v>
      </c>
      <c r="N275" s="1">
        <f>telmtr!J275/1*'calc monthly loads'!$B$7</f>
        <v>65.262</v>
      </c>
      <c r="O275" s="1">
        <f>telmtr!K275/1*'calc monthly loads'!$B$7</f>
        <v>62.196</v>
      </c>
      <c r="P275" s="1">
        <f>telmtr!L275/1*'calc monthly loads'!$B$7</f>
        <v>60.006</v>
      </c>
      <c r="Q275" s="1">
        <f>telmtr!M275/1*'calc monthly loads'!$B$7</f>
        <v>60.736</v>
      </c>
      <c r="R275" s="1">
        <f>telmtr!N275/1*'calc monthly loads'!$B$7</f>
        <v>57.816</v>
      </c>
      <c r="S275" s="1">
        <f>telmtr!O275/1*'calc monthly loads'!$B$7</f>
        <v>54.604</v>
      </c>
      <c r="T275" s="1">
        <f>telmtr!P275/1*'calc monthly loads'!$B$7</f>
        <v>52.414</v>
      </c>
      <c r="U275" t="s">
        <v>13</v>
      </c>
      <c r="V275" s="3">
        <f>SUM(I275:S275)</f>
        <v>747.374</v>
      </c>
      <c r="W275" t="s">
        <v>14</v>
      </c>
      <c r="X275" s="3">
        <f>T275</f>
        <v>52.414</v>
      </c>
    </row>
    <row r="276" spans="6:24" ht="12.75">
      <c r="F276">
        <f>telmtr!A276</f>
        <v>51700</v>
      </c>
      <c r="G276">
        <f>telmtr!B276</f>
        <v>1</v>
      </c>
      <c r="H276">
        <v>32</v>
      </c>
      <c r="I276" s="1">
        <f>telmtr!E276/1*'calc monthly loads'!$B$7</f>
        <v>50.954</v>
      </c>
      <c r="J276" s="1">
        <f>telmtr!F276/1*'calc monthly loads'!$B$7</f>
        <v>49.786</v>
      </c>
      <c r="K276" s="1">
        <f>telmtr!G276/1*'calc monthly loads'!$B$7</f>
        <v>49.494</v>
      </c>
      <c r="L276" s="1">
        <f>telmtr!H276/1*'calc monthly loads'!$B$7</f>
        <v>48.618</v>
      </c>
      <c r="M276" s="1">
        <f>telmtr!I276/1*'calc monthly loads'!$B$7</f>
        <v>49.64</v>
      </c>
      <c r="N276" s="1">
        <f>telmtr!J276/1*'calc monthly loads'!$B$7</f>
        <v>53.436</v>
      </c>
      <c r="O276" s="1">
        <f>telmtr!K276/1*'calc monthly loads'!$B$7</f>
        <v>65.408</v>
      </c>
      <c r="P276" s="1">
        <f>telmtr!L276/1*'calc monthly loads'!$B$7</f>
        <v>76.358</v>
      </c>
      <c r="Q276" s="1">
        <f>telmtr!M276/1*'calc monthly loads'!$B$7</f>
        <v>79.424</v>
      </c>
      <c r="R276" s="1">
        <f>telmtr!N276/1*'calc monthly loads'!$B$7</f>
        <v>80.884</v>
      </c>
      <c r="S276" s="1">
        <f>telmtr!O276/1*'calc monthly loads'!$B$7</f>
        <v>82.49</v>
      </c>
      <c r="T276" s="1">
        <f>telmtr!P276/1*'calc monthly loads'!$B$7</f>
        <v>80.154</v>
      </c>
      <c r="U276" t="s">
        <v>13</v>
      </c>
      <c r="V276" s="3">
        <f>SUM(P276:T276)</f>
        <v>399.31</v>
      </c>
      <c r="W276" t="s">
        <v>14</v>
      </c>
      <c r="X276" s="3">
        <f>SUM(I276:O276)</f>
        <v>367.336</v>
      </c>
    </row>
    <row r="277" spans="6:24" ht="12.75">
      <c r="F277">
        <f>telmtr!A277</f>
        <v>51700</v>
      </c>
      <c r="G277">
        <f>telmtr!B277</f>
        <v>2</v>
      </c>
      <c r="I277" s="1">
        <f>telmtr!E277/1*'calc monthly loads'!$B$7</f>
        <v>77.234</v>
      </c>
      <c r="J277" s="1">
        <f>telmtr!F277/1*'calc monthly loads'!$B$7</f>
        <v>79.132</v>
      </c>
      <c r="K277" s="1">
        <f>telmtr!G277/1*'calc monthly loads'!$B$7</f>
        <v>77.38</v>
      </c>
      <c r="L277" s="1">
        <f>telmtr!H277/1*'calc monthly loads'!$B$7</f>
        <v>73.584</v>
      </c>
      <c r="M277" s="1">
        <f>telmtr!I277/1*'calc monthly loads'!$B$7</f>
        <v>67.014</v>
      </c>
      <c r="N277" s="1">
        <f>telmtr!J277/1*'calc monthly loads'!$B$7</f>
        <v>61.758</v>
      </c>
      <c r="O277" s="1">
        <f>telmtr!K277/1*'calc monthly loads'!$B$7</f>
        <v>59.422</v>
      </c>
      <c r="P277" s="1">
        <f>telmtr!L277/1*'calc monthly loads'!$B$7</f>
        <v>56.94</v>
      </c>
      <c r="Q277" s="1">
        <f>telmtr!M277/1*'calc monthly loads'!$B$7</f>
        <v>58.108</v>
      </c>
      <c r="R277" s="1">
        <f>telmtr!N277/1*'calc monthly loads'!$B$7</f>
        <v>55.626</v>
      </c>
      <c r="S277" s="1">
        <f>telmtr!O277/1*'calc monthly loads'!$B$7</f>
        <v>52.56</v>
      </c>
      <c r="T277" s="1">
        <f>telmtr!P277/1*'calc monthly loads'!$B$7</f>
        <v>49.202</v>
      </c>
      <c r="U277" t="s">
        <v>13</v>
      </c>
      <c r="V277" s="3">
        <f>SUM(I277:S277)</f>
        <v>718.7579999999998</v>
      </c>
      <c r="W277" t="s">
        <v>14</v>
      </c>
      <c r="X277" s="3">
        <f>T277</f>
        <v>49.202</v>
      </c>
    </row>
    <row r="278" spans="6:24" ht="12.75">
      <c r="F278">
        <f>telmtr!A278</f>
        <v>51800</v>
      </c>
      <c r="G278">
        <f>telmtr!B278</f>
        <v>1</v>
      </c>
      <c r="H278">
        <v>42</v>
      </c>
      <c r="I278" s="1">
        <f>telmtr!E278/1*'calc monthly loads'!$B$7</f>
        <v>47.012</v>
      </c>
      <c r="J278" s="1">
        <f>telmtr!F278/1*'calc monthly loads'!$B$7</f>
        <v>45.26</v>
      </c>
      <c r="K278" s="1">
        <f>telmtr!G278/1*'calc monthly loads'!$B$7</f>
        <v>45.114</v>
      </c>
      <c r="L278" s="1">
        <f>telmtr!H278/1*'calc monthly loads'!$B$7</f>
        <v>43.946</v>
      </c>
      <c r="M278" s="1">
        <f>telmtr!I278/1*'calc monthly loads'!$B$7</f>
        <v>45.26</v>
      </c>
      <c r="N278" s="1">
        <f>telmtr!J278/1*'calc monthly loads'!$B$7</f>
        <v>48.764</v>
      </c>
      <c r="O278" s="1">
        <f>telmtr!K278/1*'calc monthly loads'!$B$7</f>
        <v>60.59</v>
      </c>
      <c r="P278" s="1">
        <f>telmtr!L278/1*'calc monthly loads'!$B$7</f>
        <v>71.102</v>
      </c>
      <c r="Q278" s="1">
        <f>telmtr!M278/1*'calc monthly loads'!$B$7</f>
        <v>75.628</v>
      </c>
      <c r="R278" s="1">
        <f>telmtr!N278/1*'calc monthly loads'!$B$7</f>
        <v>76.796</v>
      </c>
      <c r="S278" s="1">
        <f>telmtr!O278/1*'calc monthly loads'!$B$7</f>
        <v>80.3</v>
      </c>
      <c r="T278" s="1">
        <f>telmtr!P278/1*'calc monthly loads'!$B$7</f>
        <v>76.942</v>
      </c>
      <c r="U278" t="s">
        <v>13</v>
      </c>
      <c r="V278" s="3">
        <f>SUM(P278:T278)</f>
        <v>380.76800000000003</v>
      </c>
      <c r="W278" t="s">
        <v>14</v>
      </c>
      <c r="X278" s="3">
        <f>SUM(I278:O278)</f>
        <v>335.946</v>
      </c>
    </row>
    <row r="279" spans="6:24" ht="12.75">
      <c r="F279">
        <f>telmtr!A279</f>
        <v>51800</v>
      </c>
      <c r="G279">
        <f>telmtr!B279</f>
        <v>2</v>
      </c>
      <c r="I279" s="1">
        <f>telmtr!E279/1*'calc monthly loads'!$B$7</f>
        <v>75.628</v>
      </c>
      <c r="J279" s="1">
        <f>telmtr!F279/1*'calc monthly loads'!$B$7</f>
        <v>79.278</v>
      </c>
      <c r="K279" s="1">
        <f>telmtr!G279/1*'calc monthly loads'!$B$7</f>
        <v>76.066</v>
      </c>
      <c r="L279" s="1">
        <f>telmtr!H279/1*'calc monthly loads'!$B$7</f>
        <v>71.248</v>
      </c>
      <c r="M279" s="1">
        <f>telmtr!I279/1*'calc monthly loads'!$B$7</f>
        <v>65.554</v>
      </c>
      <c r="N279" s="1">
        <f>telmtr!J279/1*'calc monthly loads'!$B$7</f>
        <v>60.736</v>
      </c>
      <c r="O279" s="1">
        <f>telmtr!K279/1*'calc monthly loads'!$B$7</f>
        <v>60.006</v>
      </c>
      <c r="P279" s="1">
        <f>telmtr!L279/1*'calc monthly loads'!$B$7</f>
        <v>59.13</v>
      </c>
      <c r="Q279" s="1">
        <f>telmtr!M279/1*'calc monthly loads'!$B$7</f>
        <v>59.568</v>
      </c>
      <c r="R279" s="1">
        <f>telmtr!N279/1*'calc monthly loads'!$B$7</f>
        <v>57.378</v>
      </c>
      <c r="S279" s="1">
        <f>telmtr!O279/1*'calc monthly loads'!$B$7</f>
        <v>52.56</v>
      </c>
      <c r="T279" s="1">
        <f>telmtr!P279/1*'calc monthly loads'!$B$7</f>
        <v>49.64</v>
      </c>
      <c r="U279" t="s">
        <v>13</v>
      </c>
      <c r="V279" s="3">
        <f>SUM(I279:S279)</f>
        <v>717.152</v>
      </c>
      <c r="W279" t="s">
        <v>14</v>
      </c>
      <c r="X279" s="3">
        <f>T279</f>
        <v>49.64</v>
      </c>
    </row>
    <row r="280" spans="6:24" ht="12.75">
      <c r="F280">
        <f>telmtr!A280</f>
        <v>51900</v>
      </c>
      <c r="G280">
        <f>telmtr!B280</f>
        <v>1</v>
      </c>
      <c r="H280">
        <v>52</v>
      </c>
      <c r="I280" s="1">
        <f>telmtr!E280/1*'calc monthly loads'!$B$7</f>
        <v>47.888</v>
      </c>
      <c r="J280" s="1">
        <f>telmtr!F280/1*'calc monthly loads'!$B$7</f>
        <v>46.428</v>
      </c>
      <c r="K280" s="1">
        <f>telmtr!G280/1*'calc monthly loads'!$B$7</f>
        <v>46.574</v>
      </c>
      <c r="L280" s="1">
        <f>telmtr!H280/1*'calc monthly loads'!$B$7</f>
        <v>45.552</v>
      </c>
      <c r="M280" s="1">
        <f>telmtr!I280/1*'calc monthly loads'!$B$7</f>
        <v>46.136</v>
      </c>
      <c r="N280" s="1">
        <f>telmtr!J280/1*'calc monthly loads'!$B$7</f>
        <v>50.808</v>
      </c>
      <c r="O280" s="1">
        <f>telmtr!K280/1*'calc monthly loads'!$B$7</f>
        <v>60.736</v>
      </c>
      <c r="P280" s="1">
        <f>telmtr!L280/1*'calc monthly loads'!$B$7</f>
        <v>70.226</v>
      </c>
      <c r="Q280" s="1">
        <f>telmtr!M280/1*'calc monthly loads'!$B$7</f>
        <v>74.752</v>
      </c>
      <c r="R280" s="1">
        <f>telmtr!N280/1*'calc monthly loads'!$B$7</f>
        <v>75.336</v>
      </c>
      <c r="S280" s="1">
        <f>telmtr!O280/1*'calc monthly loads'!$B$7</f>
        <v>77.234</v>
      </c>
      <c r="T280" s="1">
        <f>telmtr!P280/1*'calc monthly loads'!$B$7</f>
        <v>73.876</v>
      </c>
      <c r="U280" t="s">
        <v>13</v>
      </c>
      <c r="V280" s="3">
        <f>SUM(P280:T280)</f>
        <v>371.424</v>
      </c>
      <c r="W280" t="s">
        <v>14</v>
      </c>
      <c r="X280" s="3">
        <f>SUM(I280:O280)</f>
        <v>344.12199999999996</v>
      </c>
    </row>
    <row r="281" spans="6:24" ht="12.75">
      <c r="F281">
        <f>telmtr!A281</f>
        <v>51900</v>
      </c>
      <c r="G281">
        <f>telmtr!B281</f>
        <v>2</v>
      </c>
      <c r="I281" s="1">
        <f>telmtr!E281/1*'calc monthly loads'!$B$7</f>
        <v>70.956</v>
      </c>
      <c r="J281" s="1">
        <f>telmtr!F281/1*'calc monthly loads'!$B$7</f>
        <v>73.292</v>
      </c>
      <c r="K281" s="1">
        <f>telmtr!G281/1*'calc monthly loads'!$B$7</f>
        <v>69.934</v>
      </c>
      <c r="L281" s="1">
        <f>telmtr!H281/1*'calc monthly loads'!$B$7</f>
        <v>64.532</v>
      </c>
      <c r="M281" s="1">
        <f>telmtr!I281/1*'calc monthly loads'!$B$7</f>
        <v>59.86</v>
      </c>
      <c r="N281" s="1">
        <f>telmtr!J281/1*'calc monthly loads'!$B$7</f>
        <v>56.21</v>
      </c>
      <c r="O281" s="1">
        <f>telmtr!K281/1*'calc monthly loads'!$B$7</f>
        <v>55.334</v>
      </c>
      <c r="P281" s="1">
        <f>telmtr!L281/1*'calc monthly loads'!$B$7</f>
        <v>53.874</v>
      </c>
      <c r="Q281" s="1">
        <f>telmtr!M281/1*'calc monthly loads'!$B$7</f>
        <v>54.312</v>
      </c>
      <c r="R281" s="1">
        <f>telmtr!N281/1*'calc monthly loads'!$B$7</f>
        <v>52.706</v>
      </c>
      <c r="S281" s="1">
        <f>telmtr!O281/1*'calc monthly loads'!$B$7</f>
        <v>50.662</v>
      </c>
      <c r="T281" s="1">
        <f>telmtr!P281/1*'calc monthly loads'!$B$7</f>
        <v>46.72</v>
      </c>
      <c r="U281" t="s">
        <v>13</v>
      </c>
      <c r="V281" s="3">
        <f>SUM(I281:S281)</f>
        <v>661.672</v>
      </c>
      <c r="W281" t="s">
        <v>14</v>
      </c>
      <c r="X281" s="3">
        <f>T281</f>
        <v>46.72</v>
      </c>
    </row>
    <row r="282" spans="6:24" ht="12.75">
      <c r="F282">
        <f>telmtr!A282</f>
        <v>52000</v>
      </c>
      <c r="G282">
        <f>telmtr!B282</f>
        <v>1</v>
      </c>
      <c r="H282">
        <v>62</v>
      </c>
      <c r="I282" s="1">
        <f>telmtr!E282/1*'calc monthly loads'!$B$7</f>
        <v>43.8</v>
      </c>
      <c r="J282" s="1">
        <f>telmtr!F282/1*'calc monthly loads'!$B$7</f>
        <v>42.34</v>
      </c>
      <c r="K282" s="1">
        <f>telmtr!G282/1*'calc monthly loads'!$B$7</f>
        <v>42.048</v>
      </c>
      <c r="L282" s="1">
        <f>telmtr!H282/1*'calc monthly loads'!$B$7</f>
        <v>42.194</v>
      </c>
      <c r="M282" s="1">
        <f>telmtr!I282/1*'calc monthly loads'!$B$7</f>
        <v>43.362</v>
      </c>
      <c r="N282" s="1">
        <f>telmtr!J282/1*'calc monthly loads'!$B$7</f>
        <v>43.946</v>
      </c>
      <c r="O282" s="1">
        <f>telmtr!K282/1*'calc monthly loads'!$B$7</f>
        <v>46.866</v>
      </c>
      <c r="P282" s="1">
        <f>telmtr!L282/1*'calc monthly loads'!$B$7</f>
        <v>48.18</v>
      </c>
      <c r="Q282" s="1">
        <f>telmtr!M282/1*'calc monthly loads'!$B$7</f>
        <v>50.224</v>
      </c>
      <c r="R282" s="1">
        <f>telmtr!N282/1*'calc monthly loads'!$B$7</f>
        <v>50.224</v>
      </c>
      <c r="S282" s="1">
        <f>telmtr!O282/1*'calc monthly loads'!$B$7</f>
        <v>51.538</v>
      </c>
      <c r="T282" s="1">
        <f>telmtr!P282/1*'calc monthly loads'!$B$7</f>
        <v>53.436</v>
      </c>
      <c r="U282" t="s">
        <v>13</v>
      </c>
      <c r="V282" s="3">
        <v>0</v>
      </c>
      <c r="W282" t="s">
        <v>14</v>
      </c>
      <c r="X282" s="3">
        <f>SUM(I282:T282)</f>
        <v>558.158</v>
      </c>
    </row>
    <row r="283" spans="6:24" ht="12.75">
      <c r="F283">
        <f>telmtr!A283</f>
        <v>52000</v>
      </c>
      <c r="G283">
        <f>telmtr!B283</f>
        <v>2</v>
      </c>
      <c r="I283" s="1">
        <f>telmtr!E283/1*'calc monthly loads'!$B$7</f>
        <v>52.706</v>
      </c>
      <c r="J283" s="1">
        <f>telmtr!F283/1*'calc monthly loads'!$B$7</f>
        <v>52.998</v>
      </c>
      <c r="K283" s="1">
        <f>telmtr!G283/1*'calc monthly loads'!$B$7</f>
        <v>52.414</v>
      </c>
      <c r="L283" s="1">
        <f>telmtr!H283/1*'calc monthly loads'!$B$7</f>
        <v>51.684</v>
      </c>
      <c r="M283" s="1">
        <f>telmtr!I283/1*'calc monthly loads'!$B$7</f>
        <v>50.808</v>
      </c>
      <c r="N283" s="1">
        <f>telmtr!J283/1*'calc monthly loads'!$B$7</f>
        <v>50.662</v>
      </c>
      <c r="O283" s="1">
        <f>telmtr!K283/1*'calc monthly loads'!$B$7</f>
        <v>49.202</v>
      </c>
      <c r="P283" s="1">
        <f>telmtr!L283/1*'calc monthly loads'!$B$7</f>
        <v>48.91</v>
      </c>
      <c r="Q283" s="1">
        <f>telmtr!M283/1*'calc monthly loads'!$B$7</f>
        <v>49.348</v>
      </c>
      <c r="R283" s="1">
        <f>telmtr!N283/1*'calc monthly loads'!$B$7</f>
        <v>48.034</v>
      </c>
      <c r="S283" s="1">
        <f>telmtr!O283/1*'calc monthly loads'!$B$7</f>
        <v>46.428</v>
      </c>
      <c r="T283" s="1">
        <f>telmtr!P283/1*'calc monthly loads'!$B$7</f>
        <v>45.114</v>
      </c>
      <c r="U283" t="s">
        <v>13</v>
      </c>
      <c r="V283" s="3">
        <v>0</v>
      </c>
      <c r="W283" t="s">
        <v>14</v>
      </c>
      <c r="X283" s="3">
        <f>SUM(I283:T283)</f>
        <v>598.308</v>
      </c>
    </row>
    <row r="284" spans="6:24" ht="12.75">
      <c r="F284">
        <f>telmtr!A284</f>
        <v>52100</v>
      </c>
      <c r="G284">
        <f>telmtr!B284</f>
        <v>1</v>
      </c>
      <c r="H284">
        <v>72</v>
      </c>
      <c r="I284" s="1">
        <f>telmtr!E284/1*'calc monthly loads'!$B$7</f>
        <v>44.384</v>
      </c>
      <c r="J284" s="1">
        <f>telmtr!F284/1*'calc monthly loads'!$B$7</f>
        <v>43.946</v>
      </c>
      <c r="K284" s="1">
        <f>telmtr!G284/1*'calc monthly loads'!$B$7</f>
        <v>44.092</v>
      </c>
      <c r="L284" s="1">
        <f>telmtr!H284/1*'calc monthly loads'!$B$7</f>
        <v>43.8</v>
      </c>
      <c r="M284" s="1">
        <f>telmtr!I284/1*'calc monthly loads'!$B$7</f>
        <v>43.946</v>
      </c>
      <c r="N284" s="1">
        <f>telmtr!J284/1*'calc monthly loads'!$B$7</f>
        <v>44.092</v>
      </c>
      <c r="O284" s="1">
        <f>telmtr!K284/1*'calc monthly loads'!$B$7</f>
        <v>44.676</v>
      </c>
      <c r="P284" s="1">
        <f>telmtr!L284/1*'calc monthly loads'!$B$7</f>
        <v>45.698</v>
      </c>
      <c r="Q284" s="1">
        <f>telmtr!M284/1*'calc monthly loads'!$B$7</f>
        <v>47.012</v>
      </c>
      <c r="R284" s="1">
        <f>telmtr!N284/1*'calc monthly loads'!$B$7</f>
        <v>47.742</v>
      </c>
      <c r="S284" s="1">
        <f>telmtr!O284/1*'calc monthly loads'!$B$7</f>
        <v>47.888</v>
      </c>
      <c r="T284" s="1">
        <f>telmtr!P284/1*'calc monthly loads'!$B$7</f>
        <v>47.45</v>
      </c>
      <c r="U284" t="s">
        <v>13</v>
      </c>
      <c r="V284" s="3">
        <v>0</v>
      </c>
      <c r="W284" t="s">
        <v>14</v>
      </c>
      <c r="X284" s="3">
        <f>SUM(I284:T284)</f>
        <v>544.726</v>
      </c>
    </row>
    <row r="285" spans="6:24" ht="12.75">
      <c r="F285">
        <f>telmtr!A285</f>
        <v>52100</v>
      </c>
      <c r="G285">
        <f>telmtr!B285</f>
        <v>2</v>
      </c>
      <c r="I285" s="1">
        <f>telmtr!E285/1*'calc monthly loads'!$B$7</f>
        <v>47.596</v>
      </c>
      <c r="J285" s="1">
        <f>telmtr!F285/1*'calc monthly loads'!$B$7</f>
        <v>48.618</v>
      </c>
      <c r="K285" s="1">
        <f>telmtr!G285/1*'calc monthly loads'!$B$7</f>
        <v>48.472</v>
      </c>
      <c r="L285" s="1">
        <f>telmtr!H285/1*'calc monthly loads'!$B$7</f>
        <v>48.18</v>
      </c>
      <c r="M285" s="1">
        <f>telmtr!I285/1*'calc monthly loads'!$B$7</f>
        <v>48.18</v>
      </c>
      <c r="N285" s="1">
        <f>telmtr!J285/1*'calc monthly loads'!$B$7</f>
        <v>47.304</v>
      </c>
      <c r="O285" s="1">
        <f>telmtr!K285/1*'calc monthly loads'!$B$7</f>
        <v>46.428</v>
      </c>
      <c r="P285" s="1">
        <f>telmtr!L285/1*'calc monthly loads'!$B$7</f>
        <v>46.428</v>
      </c>
      <c r="Q285" s="1">
        <f>telmtr!M285/1*'calc monthly loads'!$B$7</f>
        <v>47.012</v>
      </c>
      <c r="R285" s="1">
        <f>telmtr!N285/1*'calc monthly loads'!$B$7</f>
        <v>47.304</v>
      </c>
      <c r="S285" s="1">
        <f>telmtr!O285/1*'calc monthly loads'!$B$7</f>
        <v>47.012</v>
      </c>
      <c r="T285" s="1">
        <f>telmtr!P285/1*'calc monthly loads'!$B$7</f>
        <v>47.888</v>
      </c>
      <c r="U285" t="s">
        <v>13</v>
      </c>
      <c r="V285" s="3">
        <v>0</v>
      </c>
      <c r="W285" t="s">
        <v>14</v>
      </c>
      <c r="X285" s="3">
        <f>SUM(I285:T285)</f>
        <v>570.4220000000001</v>
      </c>
    </row>
    <row r="286" spans="6:24" ht="12.75">
      <c r="F286">
        <f>telmtr!A286</f>
        <v>52200</v>
      </c>
      <c r="G286">
        <f>telmtr!B286</f>
        <v>1</v>
      </c>
      <c r="H286">
        <v>12</v>
      </c>
      <c r="I286" s="1">
        <f>telmtr!E286/1*'calc monthly loads'!$B$7</f>
        <v>47.45</v>
      </c>
      <c r="J286" s="1">
        <f>telmtr!F286/1*'calc monthly loads'!$B$7</f>
        <v>47.012</v>
      </c>
      <c r="K286" s="1">
        <f>telmtr!G286/1*'calc monthly loads'!$B$7</f>
        <v>47.888</v>
      </c>
      <c r="L286" s="1">
        <f>telmtr!H286/1*'calc monthly loads'!$B$7</f>
        <v>46.282</v>
      </c>
      <c r="M286" s="1">
        <f>telmtr!I286/1*'calc monthly loads'!$B$7</f>
        <v>47.742</v>
      </c>
      <c r="N286" s="1">
        <f>telmtr!J286/1*'calc monthly loads'!$B$7</f>
        <v>51.83</v>
      </c>
      <c r="O286" s="1">
        <f>telmtr!K286/1*'calc monthly loads'!$B$7</f>
        <v>63.51</v>
      </c>
      <c r="P286" s="1">
        <f>telmtr!L286/1*'calc monthly loads'!$B$7</f>
        <v>75.19</v>
      </c>
      <c r="Q286" s="1">
        <f>telmtr!M286/1*'calc monthly loads'!$B$7</f>
        <v>78.694</v>
      </c>
      <c r="R286" s="1">
        <f>telmtr!N286/1*'calc monthly loads'!$B$7</f>
        <v>79.278</v>
      </c>
      <c r="S286" s="1">
        <f>telmtr!O286/1*'calc monthly loads'!$B$7</f>
        <v>81.03</v>
      </c>
      <c r="T286" s="1">
        <f>telmtr!P286/1*'calc monthly loads'!$B$7</f>
        <v>79.57</v>
      </c>
      <c r="U286" t="s">
        <v>13</v>
      </c>
      <c r="V286" s="3">
        <f>SUM(P286:T286)</f>
        <v>393.762</v>
      </c>
      <c r="W286" t="s">
        <v>14</v>
      </c>
      <c r="X286" s="3">
        <f>SUM(I286:O286)</f>
        <v>351.714</v>
      </c>
    </row>
    <row r="287" spans="6:24" ht="12.75">
      <c r="F287">
        <f>telmtr!A287</f>
        <v>52200</v>
      </c>
      <c r="G287">
        <f>telmtr!B287</f>
        <v>2</v>
      </c>
      <c r="I287" s="1">
        <f>telmtr!E287/1*'calc monthly loads'!$B$7</f>
        <v>78.402</v>
      </c>
      <c r="J287" s="1">
        <f>telmtr!F287/1*'calc monthly loads'!$B$7</f>
        <v>81.322</v>
      </c>
      <c r="K287" s="1">
        <f>telmtr!G287/1*'calc monthly loads'!$B$7</f>
        <v>77.964</v>
      </c>
      <c r="L287" s="1">
        <f>telmtr!H287/1*'calc monthly loads'!$B$7</f>
        <v>73.584</v>
      </c>
      <c r="M287" s="1">
        <f>telmtr!I287/1*'calc monthly loads'!$B$7</f>
        <v>66.868</v>
      </c>
      <c r="N287" s="1">
        <f>telmtr!J287/1*'calc monthly loads'!$B$7</f>
        <v>61.758</v>
      </c>
      <c r="O287" s="1">
        <f>telmtr!K287/1*'calc monthly loads'!$B$7</f>
        <v>58.546</v>
      </c>
      <c r="P287" s="1">
        <f>telmtr!L287/1*'calc monthly loads'!$B$7</f>
        <v>56.648</v>
      </c>
      <c r="Q287" s="1">
        <f>telmtr!M287/1*'calc monthly loads'!$B$7</f>
        <v>57.816</v>
      </c>
      <c r="R287" s="1">
        <f>telmtr!N287/1*'calc monthly loads'!$B$7</f>
        <v>55.918</v>
      </c>
      <c r="S287" s="1">
        <f>telmtr!O287/1*'calc monthly loads'!$B$7</f>
        <v>53.582</v>
      </c>
      <c r="T287" s="1">
        <f>telmtr!P287/1*'calc monthly loads'!$B$7</f>
        <v>51.246</v>
      </c>
      <c r="U287" t="s">
        <v>13</v>
      </c>
      <c r="V287" s="3">
        <f>SUM(I287:S287)</f>
        <v>722.408</v>
      </c>
      <c r="W287" t="s">
        <v>14</v>
      </c>
      <c r="X287" s="3">
        <f>T287</f>
        <v>51.246</v>
      </c>
    </row>
    <row r="288" spans="6:24" ht="12.75">
      <c r="F288">
        <f>telmtr!A288</f>
        <v>52300</v>
      </c>
      <c r="G288">
        <f>telmtr!B288</f>
        <v>1</v>
      </c>
      <c r="H288">
        <v>22</v>
      </c>
      <c r="I288" s="1">
        <f>telmtr!E288/1*'calc monthly loads'!$B$7</f>
        <v>49.494</v>
      </c>
      <c r="J288" s="1">
        <f>telmtr!F288/1*'calc monthly loads'!$B$7</f>
        <v>48.326</v>
      </c>
      <c r="K288" s="1">
        <f>telmtr!G288/1*'calc monthly loads'!$B$7</f>
        <v>48.326</v>
      </c>
      <c r="L288" s="1">
        <f>telmtr!H288/1*'calc monthly loads'!$B$7</f>
        <v>48.034</v>
      </c>
      <c r="M288" s="1">
        <f>telmtr!I288/1*'calc monthly loads'!$B$7</f>
        <v>49.932</v>
      </c>
      <c r="N288" s="1">
        <f>telmtr!J288/1*'calc monthly loads'!$B$7</f>
        <v>54.02</v>
      </c>
      <c r="O288" s="1">
        <f>telmtr!K288/1*'calc monthly loads'!$B$7</f>
        <v>64.97</v>
      </c>
      <c r="P288" s="1">
        <f>telmtr!L288/1*'calc monthly loads'!$B$7</f>
        <v>74.168</v>
      </c>
      <c r="Q288" s="1">
        <f>telmtr!M288/1*'calc monthly loads'!$B$7</f>
        <v>77.818</v>
      </c>
      <c r="R288" s="1">
        <f>telmtr!N288/1*'calc monthly loads'!$B$7</f>
        <v>77.38</v>
      </c>
      <c r="S288" s="1">
        <f>telmtr!O288/1*'calc monthly loads'!$B$7</f>
        <v>79.716</v>
      </c>
      <c r="T288" s="1">
        <f>telmtr!P288/1*'calc monthly loads'!$B$7</f>
        <v>78.402</v>
      </c>
      <c r="U288" t="s">
        <v>13</v>
      </c>
      <c r="V288" s="3">
        <f>SUM(P288:T288)</f>
        <v>387.484</v>
      </c>
      <c r="W288" t="s">
        <v>14</v>
      </c>
      <c r="X288" s="3">
        <f>SUM(I288:O288)</f>
        <v>363.102</v>
      </c>
    </row>
    <row r="289" spans="6:24" ht="12.75">
      <c r="F289">
        <f>telmtr!A289</f>
        <v>52300</v>
      </c>
      <c r="G289">
        <f>telmtr!B289</f>
        <v>2</v>
      </c>
      <c r="I289" s="1">
        <f>telmtr!E289/1*'calc monthly loads'!$B$7</f>
        <v>77.38</v>
      </c>
      <c r="J289" s="1">
        <f>telmtr!F289/1*'calc monthly loads'!$B$7</f>
        <v>80.008</v>
      </c>
      <c r="K289" s="1">
        <f>telmtr!G289/1*'calc monthly loads'!$B$7</f>
        <v>75.044</v>
      </c>
      <c r="L289" s="1">
        <f>telmtr!H289/1*'calc monthly loads'!$B$7</f>
        <v>68.912</v>
      </c>
      <c r="M289" s="1">
        <f>telmtr!I289/1*'calc monthly loads'!$B$7</f>
        <v>64.824</v>
      </c>
      <c r="N289" s="1">
        <f>telmtr!J289/1*'calc monthly loads'!$B$7</f>
        <v>61.32</v>
      </c>
      <c r="O289" s="1">
        <f>telmtr!K289/1*'calc monthly loads'!$B$7</f>
        <v>55.772</v>
      </c>
      <c r="P289" s="1">
        <f>telmtr!L289/1*'calc monthly loads'!$B$7</f>
        <v>53.29</v>
      </c>
      <c r="Q289" s="1">
        <f>telmtr!M289/1*'calc monthly loads'!$B$7</f>
        <v>54.312</v>
      </c>
      <c r="R289" s="1">
        <f>telmtr!N289/1*'calc monthly loads'!$B$7</f>
        <v>52.414</v>
      </c>
      <c r="S289" s="1">
        <f>telmtr!O289/1*'calc monthly loads'!$B$7</f>
        <v>53.436</v>
      </c>
      <c r="T289" s="1">
        <f>telmtr!P289/1*'calc monthly loads'!$B$7</f>
        <v>51.83</v>
      </c>
      <c r="U289" t="s">
        <v>13</v>
      </c>
      <c r="V289" s="3">
        <f>SUM(I289:S289)</f>
        <v>696.712</v>
      </c>
      <c r="W289" t="s">
        <v>14</v>
      </c>
      <c r="X289" s="3">
        <f>T289</f>
        <v>51.83</v>
      </c>
    </row>
    <row r="290" spans="6:24" ht="12.75">
      <c r="F290">
        <f>telmtr!A290</f>
        <v>52400</v>
      </c>
      <c r="G290">
        <f>telmtr!B290</f>
        <v>1</v>
      </c>
      <c r="H290">
        <v>32</v>
      </c>
      <c r="I290" s="1">
        <f>telmtr!E290/1*'calc monthly loads'!$B$7</f>
        <v>50.516</v>
      </c>
      <c r="J290" s="1">
        <f>telmtr!F290/1*'calc monthly loads'!$B$7</f>
        <v>49.056</v>
      </c>
      <c r="K290" s="1">
        <f>telmtr!G290/1*'calc monthly loads'!$B$7</f>
        <v>49.056</v>
      </c>
      <c r="L290" s="1">
        <f>telmtr!H290/1*'calc monthly loads'!$B$7</f>
        <v>47.45</v>
      </c>
      <c r="M290" s="1">
        <f>telmtr!I290/1*'calc monthly loads'!$B$7</f>
        <v>49.932</v>
      </c>
      <c r="N290" s="1">
        <f>telmtr!J290/1*'calc monthly loads'!$B$7</f>
        <v>54.458</v>
      </c>
      <c r="O290" s="1">
        <f>telmtr!K290/1*'calc monthly loads'!$B$7</f>
        <v>64.094</v>
      </c>
      <c r="P290" s="1">
        <f>telmtr!L290/1*'calc monthly loads'!$B$7</f>
        <v>75.044</v>
      </c>
      <c r="Q290" s="1">
        <f>telmtr!M290/1*'calc monthly loads'!$B$7</f>
        <v>77.964</v>
      </c>
      <c r="R290" s="1">
        <f>telmtr!N290/1*'calc monthly loads'!$B$7</f>
        <v>78.256</v>
      </c>
      <c r="S290" s="1">
        <f>telmtr!O290/1*'calc monthly loads'!$B$7</f>
        <v>80.008</v>
      </c>
      <c r="T290" s="1">
        <f>telmtr!P290/1*'calc monthly loads'!$B$7</f>
        <v>78.694</v>
      </c>
      <c r="U290" t="s">
        <v>13</v>
      </c>
      <c r="V290" s="3">
        <f>SUM(P290:T290)</f>
        <v>389.966</v>
      </c>
      <c r="W290" t="s">
        <v>14</v>
      </c>
      <c r="X290" s="3">
        <f>SUM(I290:O290)</f>
        <v>364.56199999999995</v>
      </c>
    </row>
    <row r="291" spans="6:24" ht="12.75">
      <c r="F291">
        <f>telmtr!A291</f>
        <v>52400</v>
      </c>
      <c r="G291">
        <f>telmtr!B291</f>
        <v>2</v>
      </c>
      <c r="I291" s="1">
        <f>telmtr!E291/1*'calc monthly loads'!$B$7</f>
        <v>77.38</v>
      </c>
      <c r="J291" s="1">
        <f>telmtr!F291/1*'calc monthly loads'!$B$7</f>
        <v>79.278</v>
      </c>
      <c r="K291" s="1">
        <f>telmtr!G291/1*'calc monthly loads'!$B$7</f>
        <v>76.65</v>
      </c>
      <c r="L291" s="1">
        <f>telmtr!H291/1*'calc monthly loads'!$B$7</f>
        <v>71.102</v>
      </c>
      <c r="M291" s="1">
        <f>telmtr!I291/1*'calc monthly loads'!$B$7</f>
        <v>65.554</v>
      </c>
      <c r="N291" s="1">
        <f>telmtr!J291/1*'calc monthly loads'!$B$7</f>
        <v>62.05</v>
      </c>
      <c r="O291" s="1">
        <f>telmtr!K291/1*'calc monthly loads'!$B$7</f>
        <v>59.714</v>
      </c>
      <c r="P291" s="1">
        <f>telmtr!L291/1*'calc monthly loads'!$B$7</f>
        <v>58.546</v>
      </c>
      <c r="Q291" s="1">
        <f>telmtr!M291/1*'calc monthly loads'!$B$7</f>
        <v>59.422</v>
      </c>
      <c r="R291" s="1">
        <f>telmtr!N291/1*'calc monthly loads'!$B$7</f>
        <v>57.67</v>
      </c>
      <c r="S291" s="1">
        <f>telmtr!O291/1*'calc monthly loads'!$B$7</f>
        <v>55.188</v>
      </c>
      <c r="T291" s="1">
        <f>telmtr!P291/1*'calc monthly loads'!$B$7</f>
        <v>52.706</v>
      </c>
      <c r="U291" t="s">
        <v>13</v>
      </c>
      <c r="V291" s="3">
        <f>SUM(I291:S291)</f>
        <v>722.5540000000001</v>
      </c>
      <c r="W291" t="s">
        <v>14</v>
      </c>
      <c r="X291" s="3">
        <f>T291</f>
        <v>52.706</v>
      </c>
    </row>
    <row r="292" spans="6:24" ht="12.75">
      <c r="F292">
        <f>telmtr!A292</f>
        <v>52500</v>
      </c>
      <c r="G292">
        <f>telmtr!B292</f>
        <v>1</v>
      </c>
      <c r="H292">
        <v>42</v>
      </c>
      <c r="I292" s="1">
        <f>telmtr!E292/1*'calc monthly loads'!$B$7</f>
        <v>51.1</v>
      </c>
      <c r="J292" s="1">
        <f>telmtr!F292/1*'calc monthly loads'!$B$7</f>
        <v>49.348</v>
      </c>
      <c r="K292" s="1">
        <f>telmtr!G292/1*'calc monthly loads'!$B$7</f>
        <v>49.348</v>
      </c>
      <c r="L292" s="1">
        <f>telmtr!H292/1*'calc monthly loads'!$B$7</f>
        <v>48.034</v>
      </c>
      <c r="M292" s="1">
        <f>telmtr!I292/1*'calc monthly loads'!$B$7</f>
        <v>50.37</v>
      </c>
      <c r="N292" s="1">
        <f>telmtr!J292/1*'calc monthly loads'!$B$7</f>
        <v>54.02</v>
      </c>
      <c r="O292" s="1">
        <f>telmtr!K292/1*'calc monthly loads'!$B$7</f>
        <v>65.408</v>
      </c>
      <c r="P292" s="1">
        <f>telmtr!L292/1*'calc monthly loads'!$B$7</f>
        <v>75.336</v>
      </c>
      <c r="Q292" s="1">
        <f>telmtr!M292/1*'calc monthly loads'!$B$7</f>
        <v>79.278</v>
      </c>
      <c r="R292" s="1">
        <f>telmtr!N292/1*'calc monthly loads'!$B$7</f>
        <v>79.862</v>
      </c>
      <c r="S292" s="1">
        <f>telmtr!O292/1*'calc monthly loads'!$B$7</f>
        <v>81.906</v>
      </c>
      <c r="T292" s="1">
        <f>telmtr!P292/1*'calc monthly loads'!$B$7</f>
        <v>79.424</v>
      </c>
      <c r="U292" t="s">
        <v>13</v>
      </c>
      <c r="V292" s="3">
        <f>SUM(P292:T292)</f>
        <v>395.80600000000004</v>
      </c>
      <c r="W292" t="s">
        <v>14</v>
      </c>
      <c r="X292" s="3">
        <f>SUM(I292:O292)</f>
        <v>367.628</v>
      </c>
    </row>
    <row r="293" spans="6:24" ht="12.75">
      <c r="F293">
        <f>telmtr!A293</f>
        <v>52500</v>
      </c>
      <c r="G293">
        <f>telmtr!B293</f>
        <v>2</v>
      </c>
      <c r="I293" s="1">
        <f>telmtr!E293/1*'calc monthly loads'!$B$7</f>
        <v>77.818</v>
      </c>
      <c r="J293" s="1">
        <f>telmtr!F293/1*'calc monthly loads'!$B$7</f>
        <v>80.592</v>
      </c>
      <c r="K293" s="1">
        <f>telmtr!G293/1*'calc monthly loads'!$B$7</f>
        <v>78.694</v>
      </c>
      <c r="L293" s="1">
        <f>telmtr!H293/1*'calc monthly loads'!$B$7</f>
        <v>73.584</v>
      </c>
      <c r="M293" s="1">
        <f>telmtr!I293/1*'calc monthly loads'!$B$7</f>
        <v>68.182</v>
      </c>
      <c r="N293" s="1">
        <f>telmtr!J293/1*'calc monthly loads'!$B$7</f>
        <v>63.364</v>
      </c>
      <c r="O293" s="1">
        <f>telmtr!K293/1*'calc monthly loads'!$B$7</f>
        <v>60.882</v>
      </c>
      <c r="P293" s="1">
        <f>telmtr!L293/1*'calc monthly loads'!$B$7</f>
        <v>58.254</v>
      </c>
      <c r="Q293" s="1">
        <f>telmtr!M293/1*'calc monthly loads'!$B$7</f>
        <v>59.422</v>
      </c>
      <c r="R293" s="1">
        <f>telmtr!N293/1*'calc monthly loads'!$B$7</f>
        <v>57.086</v>
      </c>
      <c r="S293" s="1">
        <f>telmtr!O293/1*'calc monthly loads'!$B$7</f>
        <v>55.042</v>
      </c>
      <c r="T293" s="1">
        <f>telmtr!P293/1*'calc monthly loads'!$B$7</f>
        <v>52.414</v>
      </c>
      <c r="U293" t="s">
        <v>13</v>
      </c>
      <c r="V293" s="3">
        <f>SUM(I293:S293)</f>
        <v>732.9200000000001</v>
      </c>
      <c r="W293" t="s">
        <v>14</v>
      </c>
      <c r="X293" s="3">
        <f>T293</f>
        <v>52.414</v>
      </c>
    </row>
    <row r="294" spans="6:24" ht="12.75">
      <c r="F294">
        <f>telmtr!A294</f>
        <v>52600</v>
      </c>
      <c r="G294">
        <f>telmtr!B294</f>
        <v>1</v>
      </c>
      <c r="H294">
        <v>52</v>
      </c>
      <c r="I294" s="1">
        <f>telmtr!E294/1*'calc monthly loads'!$B$7</f>
        <v>50.224</v>
      </c>
      <c r="J294" s="1">
        <f>telmtr!F294/1*'calc monthly loads'!$B$7</f>
        <v>49.056</v>
      </c>
      <c r="K294" s="1">
        <f>telmtr!G294/1*'calc monthly loads'!$B$7</f>
        <v>48.764</v>
      </c>
      <c r="L294" s="1">
        <f>telmtr!H294/1*'calc monthly loads'!$B$7</f>
        <v>47.888</v>
      </c>
      <c r="M294" s="1">
        <f>telmtr!I294/1*'calc monthly loads'!$B$7</f>
        <v>49.786</v>
      </c>
      <c r="N294" s="1">
        <f>telmtr!J294/1*'calc monthly loads'!$B$7</f>
        <v>53.144</v>
      </c>
      <c r="O294" s="1">
        <f>telmtr!K294/1*'calc monthly loads'!$B$7</f>
        <v>63.656</v>
      </c>
      <c r="P294" s="1">
        <f>telmtr!L294/1*'calc monthly loads'!$B$7</f>
        <v>72.708</v>
      </c>
      <c r="Q294" s="1">
        <f>telmtr!M294/1*'calc monthly loads'!$B$7</f>
        <v>78.256</v>
      </c>
      <c r="R294" s="1">
        <f>telmtr!N294/1*'calc monthly loads'!$B$7</f>
        <v>78.84</v>
      </c>
      <c r="S294" s="1">
        <f>telmtr!O294/1*'calc monthly loads'!$B$7</f>
        <v>80.884</v>
      </c>
      <c r="T294" s="1">
        <f>telmtr!P294/1*'calc monthly loads'!$B$7</f>
        <v>77.38</v>
      </c>
      <c r="U294" t="s">
        <v>13</v>
      </c>
      <c r="V294" s="3">
        <f>SUM(P294:T294)</f>
        <v>388.068</v>
      </c>
      <c r="W294" t="s">
        <v>14</v>
      </c>
      <c r="X294" s="3">
        <f>SUM(I294:O294)</f>
        <v>362.51800000000003</v>
      </c>
    </row>
    <row r="295" spans="6:24" ht="12.75">
      <c r="F295">
        <f>telmtr!A295</f>
        <v>52600</v>
      </c>
      <c r="G295">
        <f>telmtr!B295</f>
        <v>2</v>
      </c>
      <c r="I295" s="1">
        <f>telmtr!E295/1*'calc monthly loads'!$B$7</f>
        <v>74.898</v>
      </c>
      <c r="J295" s="1">
        <f>telmtr!F295/1*'calc monthly loads'!$B$7</f>
        <v>75.044</v>
      </c>
      <c r="K295" s="1">
        <f>telmtr!G295/1*'calc monthly loads'!$B$7</f>
        <v>71.394</v>
      </c>
      <c r="L295" s="1">
        <f>telmtr!H295/1*'calc monthly loads'!$B$7</f>
        <v>67.16</v>
      </c>
      <c r="M295" s="1">
        <f>telmtr!I295/1*'calc monthly loads'!$B$7</f>
        <v>62.342</v>
      </c>
      <c r="N295" s="1">
        <f>telmtr!J295/1*'calc monthly loads'!$B$7</f>
        <v>59.276</v>
      </c>
      <c r="O295" s="1">
        <f>telmtr!K295/1*'calc monthly loads'!$B$7</f>
        <v>56.648</v>
      </c>
      <c r="P295" s="1">
        <f>telmtr!L295/1*'calc monthly loads'!$B$7</f>
        <v>55.188</v>
      </c>
      <c r="Q295" s="1">
        <f>telmtr!M295/1*'calc monthly loads'!$B$7</f>
        <v>54.458</v>
      </c>
      <c r="R295" s="1">
        <f>telmtr!N295/1*'calc monthly loads'!$B$7</f>
        <v>52.852</v>
      </c>
      <c r="S295" s="1">
        <f>telmtr!O295/1*'calc monthly loads'!$B$7</f>
        <v>50.224</v>
      </c>
      <c r="T295" s="1">
        <f>telmtr!P295/1*'calc monthly loads'!$B$7</f>
        <v>47.888</v>
      </c>
      <c r="U295" t="s">
        <v>13</v>
      </c>
      <c r="V295" s="3">
        <f>SUM(I295:S295)</f>
        <v>679.484</v>
      </c>
      <c r="W295" t="s">
        <v>14</v>
      </c>
      <c r="X295" s="3">
        <f>T295</f>
        <v>47.888</v>
      </c>
    </row>
    <row r="296" spans="6:24" ht="12.75">
      <c r="F296">
        <f>telmtr!A296</f>
        <v>52700</v>
      </c>
      <c r="G296">
        <f>telmtr!B296</f>
        <v>1</v>
      </c>
      <c r="H296">
        <v>62</v>
      </c>
      <c r="I296" s="1">
        <f>telmtr!E296/1*'calc monthly loads'!$B$7</f>
        <v>45.114</v>
      </c>
      <c r="J296" s="1">
        <f>telmtr!F296/1*'calc monthly loads'!$B$7</f>
        <v>44.676</v>
      </c>
      <c r="K296" s="1">
        <f>telmtr!G296/1*'calc monthly loads'!$B$7</f>
        <v>43.946</v>
      </c>
      <c r="L296" s="1">
        <f>telmtr!H296/1*'calc monthly loads'!$B$7</f>
        <v>43.654</v>
      </c>
      <c r="M296" s="1">
        <f>telmtr!I296/1*'calc monthly loads'!$B$7</f>
        <v>43.508</v>
      </c>
      <c r="N296" s="1">
        <f>telmtr!J296/1*'calc monthly loads'!$B$7</f>
        <v>41.756</v>
      </c>
      <c r="O296" s="1">
        <f>telmtr!K296/1*'calc monthly loads'!$B$7</f>
        <v>42.194</v>
      </c>
      <c r="P296" s="1">
        <f>telmtr!L296/1*'calc monthly loads'!$B$7</f>
        <v>43.654</v>
      </c>
      <c r="Q296" s="1">
        <f>telmtr!M296/1*'calc monthly loads'!$B$7</f>
        <v>45.99</v>
      </c>
      <c r="R296" s="1">
        <f>telmtr!N296/1*'calc monthly loads'!$B$7</f>
        <v>50.516</v>
      </c>
      <c r="S296" s="1">
        <f>telmtr!O296/1*'calc monthly loads'!$B$7</f>
        <v>51.246</v>
      </c>
      <c r="T296" s="1">
        <f>telmtr!P296/1*'calc monthly loads'!$B$7</f>
        <v>50.516</v>
      </c>
      <c r="U296" t="s">
        <v>13</v>
      </c>
      <c r="V296" s="3">
        <v>0</v>
      </c>
      <c r="W296" t="s">
        <v>14</v>
      </c>
      <c r="X296" s="3">
        <f aca="true" t="shared" si="4" ref="X296:X301">SUM(I296:T296)</f>
        <v>546.77</v>
      </c>
    </row>
    <row r="297" spans="6:24" ht="12.75">
      <c r="F297">
        <f>telmtr!A297</f>
        <v>52700</v>
      </c>
      <c r="G297">
        <f>telmtr!B297</f>
        <v>2</v>
      </c>
      <c r="I297" s="1">
        <f>telmtr!E297/1*'calc monthly loads'!$B$7</f>
        <v>50.224</v>
      </c>
      <c r="J297" s="1">
        <f>telmtr!F297/1*'calc monthly loads'!$B$7</f>
        <v>50.078</v>
      </c>
      <c r="K297" s="1">
        <f>telmtr!G297/1*'calc monthly loads'!$B$7</f>
        <v>49.786</v>
      </c>
      <c r="L297" s="1">
        <f>telmtr!H297/1*'calc monthly loads'!$B$7</f>
        <v>49.494</v>
      </c>
      <c r="M297" s="1">
        <f>telmtr!I297/1*'calc monthly loads'!$B$7</f>
        <v>49.202</v>
      </c>
      <c r="N297" s="1">
        <f>telmtr!J297/1*'calc monthly loads'!$B$7</f>
        <v>47.742</v>
      </c>
      <c r="O297" s="1">
        <f>telmtr!K297/1*'calc monthly loads'!$B$7</f>
        <v>46.574</v>
      </c>
      <c r="P297" s="1">
        <f>telmtr!L297/1*'calc monthly loads'!$B$7</f>
        <v>46.136</v>
      </c>
      <c r="Q297" s="1">
        <f>telmtr!M297/1*'calc monthly loads'!$B$7</f>
        <v>46.574</v>
      </c>
      <c r="R297" s="1">
        <f>telmtr!N297/1*'calc monthly loads'!$B$7</f>
        <v>46.574</v>
      </c>
      <c r="S297" s="1">
        <f>telmtr!O297/1*'calc monthly loads'!$B$7</f>
        <v>44.968</v>
      </c>
      <c r="T297" s="1">
        <f>telmtr!P297/1*'calc monthly loads'!$B$7</f>
        <v>43.654</v>
      </c>
      <c r="U297" t="s">
        <v>13</v>
      </c>
      <c r="V297" s="3">
        <v>0</v>
      </c>
      <c r="W297" t="s">
        <v>14</v>
      </c>
      <c r="X297" s="3">
        <f t="shared" si="4"/>
        <v>571.0060000000001</v>
      </c>
    </row>
    <row r="298" spans="6:24" ht="12.75">
      <c r="F298">
        <f>telmtr!A298</f>
        <v>52800</v>
      </c>
      <c r="G298">
        <f>telmtr!B298</f>
        <v>1</v>
      </c>
      <c r="H298">
        <v>72</v>
      </c>
      <c r="I298" s="1">
        <f>telmtr!E298/1*'calc monthly loads'!$B$7</f>
        <v>42.194</v>
      </c>
      <c r="J298" s="1">
        <f>telmtr!F298/1*'calc monthly loads'!$B$7</f>
        <v>41.464</v>
      </c>
      <c r="K298" s="1">
        <f>telmtr!G298/1*'calc monthly loads'!$B$7</f>
        <v>41.61</v>
      </c>
      <c r="L298" s="1">
        <f>telmtr!H298/1*'calc monthly loads'!$B$7</f>
        <v>41.026</v>
      </c>
      <c r="M298" s="1">
        <f>telmtr!I298/1*'calc monthly loads'!$B$7</f>
        <v>41.318</v>
      </c>
      <c r="N298" s="1">
        <f>telmtr!J298/1*'calc monthly loads'!$B$7</f>
        <v>41.318</v>
      </c>
      <c r="O298" s="1">
        <f>telmtr!K298/1*'calc monthly loads'!$B$7</f>
        <v>41.756</v>
      </c>
      <c r="P298" s="1">
        <f>telmtr!L298/1*'calc monthly loads'!$B$7</f>
        <v>42.778</v>
      </c>
      <c r="Q298" s="1">
        <f>telmtr!M298/1*'calc monthly loads'!$B$7</f>
        <v>44.968</v>
      </c>
      <c r="R298" s="1">
        <f>telmtr!N298/1*'calc monthly loads'!$B$7</f>
        <v>45.552</v>
      </c>
      <c r="S298" s="1">
        <f>telmtr!O298/1*'calc monthly loads'!$B$7</f>
        <v>45.99</v>
      </c>
      <c r="T298" s="1">
        <f>telmtr!P298/1*'calc monthly loads'!$B$7</f>
        <v>46.574</v>
      </c>
      <c r="U298" t="s">
        <v>13</v>
      </c>
      <c r="V298" s="3">
        <v>0</v>
      </c>
      <c r="W298" t="s">
        <v>14</v>
      </c>
      <c r="X298" s="3">
        <f t="shared" si="4"/>
        <v>516.5480000000001</v>
      </c>
    </row>
    <row r="299" spans="6:24" ht="12.75">
      <c r="F299">
        <f>telmtr!A299</f>
        <v>52800</v>
      </c>
      <c r="G299">
        <f>telmtr!B299</f>
        <v>2</v>
      </c>
      <c r="I299" s="1">
        <f>telmtr!E299/1*'calc monthly loads'!$B$7</f>
        <v>46.282</v>
      </c>
      <c r="J299" s="1">
        <f>telmtr!F299/1*'calc monthly loads'!$B$7</f>
        <v>47.012</v>
      </c>
      <c r="K299" s="1">
        <f>telmtr!G299/1*'calc monthly loads'!$B$7</f>
        <v>46.282</v>
      </c>
      <c r="L299" s="1">
        <f>telmtr!H299/1*'calc monthly loads'!$B$7</f>
        <v>46.282</v>
      </c>
      <c r="M299" s="1">
        <f>telmtr!I299/1*'calc monthly loads'!$B$7</f>
        <v>45.552</v>
      </c>
      <c r="N299" s="1">
        <f>telmtr!J299/1*'calc monthly loads'!$B$7</f>
        <v>45.114</v>
      </c>
      <c r="O299" s="1">
        <f>telmtr!K299/1*'calc monthly loads'!$B$7</f>
        <v>43.946</v>
      </c>
      <c r="P299" s="1">
        <f>telmtr!L299/1*'calc monthly loads'!$B$7</f>
        <v>42.924</v>
      </c>
      <c r="Q299" s="1">
        <f>telmtr!M299/1*'calc monthly loads'!$B$7</f>
        <v>43.07</v>
      </c>
      <c r="R299" s="1">
        <f>telmtr!N299/1*'calc monthly loads'!$B$7</f>
        <v>42.924</v>
      </c>
      <c r="S299" s="1">
        <f>telmtr!O299/1*'calc monthly loads'!$B$7</f>
        <v>42.34</v>
      </c>
      <c r="T299" s="1">
        <f>telmtr!P299/1*'calc monthly loads'!$B$7</f>
        <v>41.318</v>
      </c>
      <c r="U299" t="s">
        <v>13</v>
      </c>
      <c r="V299" s="3">
        <v>0</v>
      </c>
      <c r="W299" t="s">
        <v>14</v>
      </c>
      <c r="X299" s="3">
        <f t="shared" si="4"/>
        <v>533.0459999999999</v>
      </c>
    </row>
    <row r="300" spans="6:24" ht="12.75">
      <c r="F300">
        <f>telmtr!A300</f>
        <v>52900</v>
      </c>
      <c r="G300">
        <f>telmtr!B300</f>
        <v>1</v>
      </c>
      <c r="H300">
        <v>81</v>
      </c>
      <c r="I300" s="1">
        <f>telmtr!E300/1*'calc monthly loads'!$B$7</f>
        <v>40.296</v>
      </c>
      <c r="J300" s="1">
        <f>telmtr!F300/1*'calc monthly loads'!$B$7</f>
        <v>40.004</v>
      </c>
      <c r="K300" s="1">
        <f>telmtr!G300/1*'calc monthly loads'!$B$7</f>
        <v>40.15</v>
      </c>
      <c r="L300" s="1">
        <f>telmtr!H300/1*'calc monthly loads'!$B$7</f>
        <v>40.15</v>
      </c>
      <c r="M300" s="1">
        <f>telmtr!I300/1*'calc monthly loads'!$B$7</f>
        <v>39.42</v>
      </c>
      <c r="N300" s="1">
        <f>telmtr!J300/1*'calc monthly loads'!$B$7</f>
        <v>39.128</v>
      </c>
      <c r="O300" s="1">
        <f>telmtr!K300/1*'calc monthly loads'!$B$7</f>
        <v>40.88</v>
      </c>
      <c r="P300" s="1">
        <f>telmtr!L300/1*'calc monthly loads'!$B$7</f>
        <v>41.172</v>
      </c>
      <c r="Q300" s="1">
        <f>telmtr!M300/1*'calc monthly loads'!$B$7</f>
        <v>44.676</v>
      </c>
      <c r="R300" s="1">
        <f>telmtr!N300/1*'calc monthly loads'!$B$7</f>
        <v>46.136</v>
      </c>
      <c r="S300" s="1">
        <f>telmtr!O300/1*'calc monthly loads'!$B$7</f>
        <v>46.282</v>
      </c>
      <c r="T300" s="1">
        <f>telmtr!P300/1*'calc monthly loads'!$B$7</f>
        <v>46.428</v>
      </c>
      <c r="U300" t="s">
        <v>13</v>
      </c>
      <c r="V300" s="3">
        <v>0</v>
      </c>
      <c r="W300" t="s">
        <v>14</v>
      </c>
      <c r="X300" s="3">
        <f t="shared" si="4"/>
        <v>504.7219999999999</v>
      </c>
    </row>
    <row r="301" spans="6:24" ht="12.75">
      <c r="F301">
        <f>telmtr!A301</f>
        <v>52900</v>
      </c>
      <c r="G301">
        <f>telmtr!B301</f>
        <v>2</v>
      </c>
      <c r="I301" s="1">
        <f>telmtr!E301/1*'calc monthly loads'!$B$7</f>
        <v>45.114</v>
      </c>
      <c r="J301" s="1">
        <f>telmtr!F301/1*'calc monthly loads'!$B$7</f>
        <v>45.406</v>
      </c>
      <c r="K301" s="1">
        <f>telmtr!G301/1*'calc monthly loads'!$B$7</f>
        <v>44.822</v>
      </c>
      <c r="L301" s="1">
        <f>telmtr!H301/1*'calc monthly loads'!$B$7</f>
        <v>44.968</v>
      </c>
      <c r="M301" s="1">
        <f>telmtr!I301/1*'calc monthly loads'!$B$7</f>
        <v>44.384</v>
      </c>
      <c r="N301" s="1">
        <f>telmtr!J301/1*'calc monthly loads'!$B$7</f>
        <v>43.946</v>
      </c>
      <c r="O301" s="1">
        <f>telmtr!K301/1*'calc monthly loads'!$B$7</f>
        <v>43.216</v>
      </c>
      <c r="P301" s="1">
        <f>telmtr!L301/1*'calc monthly loads'!$B$7</f>
        <v>42.486</v>
      </c>
      <c r="Q301" s="1">
        <f>telmtr!M301/1*'calc monthly loads'!$B$7</f>
        <v>42.778</v>
      </c>
      <c r="R301" s="1">
        <f>telmtr!N301/1*'calc monthly loads'!$B$7</f>
        <v>42.924</v>
      </c>
      <c r="S301" s="1">
        <f>telmtr!O301/1*'calc monthly loads'!$B$7</f>
        <v>41.902</v>
      </c>
      <c r="T301" s="1">
        <f>telmtr!P301/1*'calc monthly loads'!$B$7</f>
        <v>43.508</v>
      </c>
      <c r="U301" t="s">
        <v>13</v>
      </c>
      <c r="V301" s="3">
        <v>0</v>
      </c>
      <c r="W301" t="s">
        <v>14</v>
      </c>
      <c r="X301" s="3">
        <f t="shared" si="4"/>
        <v>525.454</v>
      </c>
    </row>
    <row r="302" spans="6:24" ht="12.75">
      <c r="F302">
        <f>telmtr!A302</f>
        <v>53000</v>
      </c>
      <c r="G302">
        <f>telmtr!B302</f>
        <v>1</v>
      </c>
      <c r="H302">
        <v>22</v>
      </c>
      <c r="I302" s="1">
        <f>telmtr!E302/1*'calc monthly loads'!$B$7</f>
        <v>43.508</v>
      </c>
      <c r="J302" s="1">
        <f>telmtr!F302/1*'calc monthly loads'!$B$7</f>
        <v>43.8</v>
      </c>
      <c r="K302" s="1">
        <f>telmtr!G302/1*'calc monthly loads'!$B$7</f>
        <v>43.654</v>
      </c>
      <c r="L302" s="1">
        <f>telmtr!H302/1*'calc monthly loads'!$B$7</f>
        <v>43.8</v>
      </c>
      <c r="M302" s="1">
        <f>telmtr!I302/1*'calc monthly loads'!$B$7</f>
        <v>45.844</v>
      </c>
      <c r="N302" s="1">
        <f>telmtr!J302/1*'calc monthly loads'!$B$7</f>
        <v>50.662</v>
      </c>
      <c r="O302" s="1">
        <f>telmtr!K302/1*'calc monthly loads'!$B$7</f>
        <v>63.364</v>
      </c>
      <c r="P302" s="1">
        <f>telmtr!L302/1*'calc monthly loads'!$B$7</f>
        <v>74.898</v>
      </c>
      <c r="Q302" s="1">
        <f>telmtr!M302/1*'calc monthly loads'!$B$7</f>
        <v>78.694</v>
      </c>
      <c r="R302" s="1">
        <f>telmtr!N302/1*'calc monthly loads'!$B$7</f>
        <v>81.03</v>
      </c>
      <c r="S302" s="1">
        <f>telmtr!O302/1*'calc monthly loads'!$B$7</f>
        <v>84.388</v>
      </c>
      <c r="T302" s="1">
        <f>telmtr!P302/1*'calc monthly loads'!$B$7</f>
        <v>81.614</v>
      </c>
      <c r="U302" t="s">
        <v>13</v>
      </c>
      <c r="V302" s="3">
        <f>SUM(P302:T302)</f>
        <v>400.624</v>
      </c>
      <c r="W302" t="s">
        <v>14</v>
      </c>
      <c r="X302" s="3">
        <f>SUM(I302:O302)</f>
        <v>334.63199999999995</v>
      </c>
    </row>
    <row r="303" spans="6:24" ht="12.75">
      <c r="F303">
        <f>telmtr!A303</f>
        <v>53000</v>
      </c>
      <c r="G303">
        <f>telmtr!B303</f>
        <v>2</v>
      </c>
      <c r="I303" s="1">
        <f>telmtr!E303/1*'calc monthly loads'!$B$7</f>
        <v>79.716</v>
      </c>
      <c r="J303" s="1">
        <f>telmtr!F303/1*'calc monthly loads'!$B$7</f>
        <v>82.782</v>
      </c>
      <c r="K303" s="1">
        <f>telmtr!G303/1*'calc monthly loads'!$B$7</f>
        <v>79.716</v>
      </c>
      <c r="L303" s="1">
        <f>telmtr!H303/1*'calc monthly loads'!$B$7</f>
        <v>74.752</v>
      </c>
      <c r="M303" s="1">
        <f>telmtr!I303/1*'calc monthly loads'!$B$7</f>
        <v>69.058</v>
      </c>
      <c r="N303" s="1">
        <f>telmtr!J303/1*'calc monthly loads'!$B$7</f>
        <v>63.218</v>
      </c>
      <c r="O303" s="1">
        <f>telmtr!K303/1*'calc monthly loads'!$B$7</f>
        <v>60.59</v>
      </c>
      <c r="P303" s="1">
        <f>telmtr!L303/1*'calc monthly loads'!$B$7</f>
        <v>58.838</v>
      </c>
      <c r="Q303" s="1">
        <f>telmtr!M303/1*'calc monthly loads'!$B$7</f>
        <v>59.422</v>
      </c>
      <c r="R303" s="1">
        <f>telmtr!N303/1*'calc monthly loads'!$B$7</f>
        <v>57.524</v>
      </c>
      <c r="S303" s="1">
        <f>telmtr!O303/1*'calc monthly loads'!$B$7</f>
        <v>55.042</v>
      </c>
      <c r="T303" s="1">
        <f>telmtr!P303/1*'calc monthly loads'!$B$7</f>
        <v>52.414</v>
      </c>
      <c r="U303" t="s">
        <v>13</v>
      </c>
      <c r="V303" s="3">
        <f>SUM(I303:S303)</f>
        <v>740.658</v>
      </c>
      <c r="W303" t="s">
        <v>14</v>
      </c>
      <c r="X303" s="3">
        <f>T303</f>
        <v>52.414</v>
      </c>
    </row>
    <row r="304" spans="6:25" ht="12.75">
      <c r="F304">
        <f>telmtr!A304</f>
        <v>53100</v>
      </c>
      <c r="G304">
        <f>telmtr!B304</f>
        <v>1</v>
      </c>
      <c r="H304">
        <v>32</v>
      </c>
      <c r="I304" s="1">
        <f>telmtr!E304/1*'calc monthly loads'!$B$7</f>
        <v>49.932</v>
      </c>
      <c r="J304" s="1">
        <f>telmtr!F304/1*'calc monthly loads'!$B$7</f>
        <v>48.618</v>
      </c>
      <c r="K304" s="1">
        <f>telmtr!G304/1*'calc monthly loads'!$B$7</f>
        <v>48.472</v>
      </c>
      <c r="L304" s="1">
        <f>telmtr!H304/1*'calc monthly loads'!$B$7</f>
        <v>47.888</v>
      </c>
      <c r="M304" s="1">
        <f>telmtr!I304/1*'calc monthly loads'!$B$7</f>
        <v>49.202</v>
      </c>
      <c r="N304" s="1">
        <f>telmtr!J304/1*'calc monthly loads'!$B$7</f>
        <v>52.852</v>
      </c>
      <c r="O304" s="1">
        <f>telmtr!K304/1*'calc monthly loads'!$B$7</f>
        <v>64.678</v>
      </c>
      <c r="P304" s="1">
        <f>telmtr!L304/1*'calc monthly loads'!$B$7</f>
        <v>75.044</v>
      </c>
      <c r="Q304" s="1">
        <f>telmtr!M304/1*'calc monthly loads'!$B$7</f>
        <v>80.154</v>
      </c>
      <c r="R304" s="1">
        <f>telmtr!N304/1*'calc monthly loads'!$B$7</f>
        <v>80.008</v>
      </c>
      <c r="S304" s="1">
        <f>telmtr!O304/1*'calc monthly loads'!$B$7</f>
        <v>82.198</v>
      </c>
      <c r="T304" s="1">
        <f>telmtr!P304/1*'calc monthly loads'!$B$7</f>
        <v>80.154</v>
      </c>
      <c r="U304" t="s">
        <v>13</v>
      </c>
      <c r="V304" s="3">
        <f>SUM(P304:T304)</f>
        <v>397.55799999999994</v>
      </c>
      <c r="W304" t="s">
        <v>14</v>
      </c>
      <c r="X304" s="3">
        <f>SUM(I304:O304)</f>
        <v>361.642</v>
      </c>
      <c r="Y304" t="s">
        <v>5</v>
      </c>
    </row>
    <row r="305" spans="6:28" ht="12.75">
      <c r="F305">
        <f>telmtr!A305</f>
        <v>53100</v>
      </c>
      <c r="G305">
        <f>telmtr!B305</f>
        <v>2</v>
      </c>
      <c r="I305" s="1">
        <f>telmtr!E305/1*'calc monthly loads'!$B$7</f>
        <v>77.964</v>
      </c>
      <c r="J305" s="1">
        <f>telmtr!F305/1*'calc monthly loads'!$B$7</f>
        <v>80.592</v>
      </c>
      <c r="K305" s="1">
        <f>telmtr!G305/1*'calc monthly loads'!$B$7</f>
        <v>78.256</v>
      </c>
      <c r="L305" s="1">
        <f>telmtr!H305/1*'calc monthly loads'!$B$7</f>
        <v>73.876</v>
      </c>
      <c r="M305" s="1">
        <f>telmtr!I305/1*'calc monthly loads'!$B$7</f>
        <v>68.036</v>
      </c>
      <c r="N305" s="1">
        <f>telmtr!J305/1*'calc monthly loads'!$B$7</f>
        <v>63.948</v>
      </c>
      <c r="O305" s="1">
        <f>telmtr!K305/1*'calc monthly loads'!$B$7</f>
        <v>61.612</v>
      </c>
      <c r="P305" s="1">
        <f>telmtr!L305/1*'calc monthly loads'!$B$7</f>
        <v>58.984</v>
      </c>
      <c r="Q305" s="1">
        <f>telmtr!M305/1*'calc monthly loads'!$B$7</f>
        <v>59.714</v>
      </c>
      <c r="R305" s="1">
        <f>telmtr!N305/1*'calc monthly loads'!$B$7</f>
        <v>58.692</v>
      </c>
      <c r="S305" s="1">
        <f>telmtr!O305/1*'calc monthly loads'!$B$7</f>
        <v>56.21</v>
      </c>
      <c r="T305" s="1">
        <f>telmtr!P305/1*'calc monthly loads'!$B$7</f>
        <v>53.728</v>
      </c>
      <c r="U305" t="s">
        <v>13</v>
      </c>
      <c r="V305" s="3">
        <f>SUM(I305:S305)</f>
        <v>737.884</v>
      </c>
      <c r="W305" t="s">
        <v>14</v>
      </c>
      <c r="X305" s="3">
        <f>T305</f>
        <v>53.728</v>
      </c>
      <c r="Y305" t="s">
        <v>13</v>
      </c>
      <c r="Z305" s="3">
        <f>SUM(V244:V305)</f>
        <v>24438.647999999994</v>
      </c>
      <c r="AA305" t="s">
        <v>14</v>
      </c>
      <c r="AB305" s="3">
        <f>SUM(X244:X305)</f>
        <v>18940.142</v>
      </c>
    </row>
    <row r="306" spans="6:24" ht="12.75">
      <c r="F306">
        <f>telmtr!A306</f>
        <v>60100</v>
      </c>
      <c r="G306">
        <f>telmtr!B306</f>
        <v>1</v>
      </c>
      <c r="H306">
        <v>42</v>
      </c>
      <c r="I306" s="1">
        <f>telmtr!E306/1*'calc monthly loads'!$B$8</f>
        <v>52.268</v>
      </c>
      <c r="J306" s="1">
        <f>telmtr!F306/1*'calc monthly loads'!$B$8</f>
        <v>50.224</v>
      </c>
      <c r="K306" s="1">
        <f>telmtr!G306/1*'calc monthly loads'!$B$8</f>
        <v>49.64</v>
      </c>
      <c r="L306" s="1">
        <f>telmtr!H306/1*'calc monthly loads'!$B$8</f>
        <v>49.202</v>
      </c>
      <c r="M306" s="1">
        <f>telmtr!I306/1*'calc monthly loads'!$B$8</f>
        <v>50.808</v>
      </c>
      <c r="N306" s="1">
        <f>telmtr!J306/1*'calc monthly loads'!$B$8</f>
        <v>55.48</v>
      </c>
      <c r="O306" s="1">
        <f>telmtr!K306/1*'calc monthly loads'!$B$8</f>
        <v>66.284</v>
      </c>
      <c r="P306" s="1">
        <f>telmtr!L306/1*'calc monthly loads'!$B$8</f>
        <v>77.234</v>
      </c>
      <c r="Q306" s="1">
        <f>telmtr!M306/1*'calc monthly loads'!$B$8</f>
        <v>82.052</v>
      </c>
      <c r="R306" s="1">
        <f>telmtr!N306/1*'calc monthly loads'!$B$8</f>
        <v>82.782</v>
      </c>
      <c r="S306" s="1">
        <f>telmtr!O306/1*'calc monthly loads'!$B$8</f>
        <v>87.308</v>
      </c>
      <c r="T306" s="1">
        <f>telmtr!P306/1*'calc monthly loads'!$B$8</f>
        <v>85.556</v>
      </c>
      <c r="U306" t="s">
        <v>13</v>
      </c>
      <c r="V306" s="3">
        <f>SUM(P306:T306)</f>
        <v>414.93199999999996</v>
      </c>
      <c r="W306" t="s">
        <v>14</v>
      </c>
      <c r="X306" s="3">
        <f>SUM(I306:O306)</f>
        <v>373.906</v>
      </c>
    </row>
    <row r="307" spans="6:24" ht="12.75">
      <c r="F307">
        <f>telmtr!A307</f>
        <v>60100</v>
      </c>
      <c r="G307">
        <f>telmtr!B307</f>
        <v>2</v>
      </c>
      <c r="I307" s="1">
        <f>telmtr!E307/1*'calc monthly loads'!$B$8</f>
        <v>84.534</v>
      </c>
      <c r="J307" s="1">
        <f>telmtr!F307/1*'calc monthly loads'!$B$8</f>
        <v>87.454</v>
      </c>
      <c r="K307" s="1">
        <f>telmtr!G307/1*'calc monthly loads'!$B$8</f>
        <v>85.702</v>
      </c>
      <c r="L307" s="1">
        <f>telmtr!H307/1*'calc monthly loads'!$B$8</f>
        <v>80.3</v>
      </c>
      <c r="M307" s="1">
        <f>telmtr!I307/1*'calc monthly loads'!$B$8</f>
        <v>73.73</v>
      </c>
      <c r="N307" s="1">
        <f>telmtr!J307/1*'calc monthly loads'!$B$8</f>
        <v>69.204</v>
      </c>
      <c r="O307" s="1">
        <f>telmtr!K307/1*'calc monthly loads'!$B$8</f>
        <v>65.554</v>
      </c>
      <c r="P307" s="1">
        <f>telmtr!L307/1*'calc monthly loads'!$B$8</f>
        <v>63.072</v>
      </c>
      <c r="Q307" s="1">
        <f>telmtr!M307/1*'calc monthly loads'!$B$8</f>
        <v>63.656</v>
      </c>
      <c r="R307" s="1">
        <f>telmtr!N307/1*'calc monthly loads'!$B$8</f>
        <v>61.466</v>
      </c>
      <c r="S307" s="1">
        <f>telmtr!O307/1*'calc monthly loads'!$B$8</f>
        <v>58.546</v>
      </c>
      <c r="T307" s="1">
        <f>telmtr!P307/1*'calc monthly loads'!$B$8</f>
        <v>55.626</v>
      </c>
      <c r="U307" t="s">
        <v>13</v>
      </c>
      <c r="V307" s="3">
        <f>SUM(I307:S307)</f>
        <v>793.2180000000001</v>
      </c>
      <c r="W307" t="s">
        <v>14</v>
      </c>
      <c r="X307" s="3">
        <f>T307</f>
        <v>55.626</v>
      </c>
    </row>
    <row r="308" spans="6:24" ht="12.75">
      <c r="F308">
        <f>telmtr!A308</f>
        <v>60200</v>
      </c>
      <c r="G308">
        <f>telmtr!B308</f>
        <v>1</v>
      </c>
      <c r="H308">
        <v>52</v>
      </c>
      <c r="I308" s="1">
        <f>telmtr!E308/1*'calc monthly loads'!$B$8</f>
        <v>54.312</v>
      </c>
      <c r="J308" s="1">
        <f>telmtr!F308/1*'calc monthly loads'!$B$8</f>
        <v>53.436</v>
      </c>
      <c r="K308" s="1">
        <f>telmtr!G308/1*'calc monthly loads'!$B$8</f>
        <v>51.976</v>
      </c>
      <c r="L308" s="1">
        <f>telmtr!H308/1*'calc monthly loads'!$B$8</f>
        <v>51.392</v>
      </c>
      <c r="M308" s="1">
        <f>telmtr!I308/1*'calc monthly loads'!$B$8</f>
        <v>53.436</v>
      </c>
      <c r="N308" s="1">
        <f>telmtr!J308/1*'calc monthly loads'!$B$8</f>
        <v>57.962</v>
      </c>
      <c r="O308" s="1">
        <f>telmtr!K308/1*'calc monthly loads'!$B$8</f>
        <v>69.204</v>
      </c>
      <c r="P308" s="1">
        <f>telmtr!L308/1*'calc monthly loads'!$B$8</f>
        <v>80.008</v>
      </c>
      <c r="Q308" s="1">
        <f>telmtr!M308/1*'calc monthly loads'!$B$8</f>
        <v>84.534</v>
      </c>
      <c r="R308" s="1">
        <f>telmtr!N308/1*'calc monthly loads'!$B$8</f>
        <v>85.41</v>
      </c>
      <c r="S308" s="1">
        <f>telmtr!O308/1*'calc monthly loads'!$B$8</f>
        <v>86.87</v>
      </c>
      <c r="T308" s="1">
        <f>telmtr!P308/1*'calc monthly loads'!$B$8</f>
        <v>84.388</v>
      </c>
      <c r="U308" t="s">
        <v>13</v>
      </c>
      <c r="V308" s="3">
        <f>SUM(P308:T308)</f>
        <v>421.21000000000004</v>
      </c>
      <c r="W308" t="s">
        <v>14</v>
      </c>
      <c r="X308" s="3">
        <f>SUM(I308:O308)</f>
        <v>391.71799999999996</v>
      </c>
    </row>
    <row r="309" spans="6:24" ht="12.75">
      <c r="F309">
        <f>telmtr!A309</f>
        <v>60200</v>
      </c>
      <c r="G309">
        <f>telmtr!B309</f>
        <v>2</v>
      </c>
      <c r="I309" s="1">
        <f>telmtr!E309/1*'calc monthly loads'!$B$8</f>
        <v>81.76</v>
      </c>
      <c r="J309" s="1">
        <f>telmtr!F309/1*'calc monthly loads'!$B$8</f>
        <v>82.782</v>
      </c>
      <c r="K309" s="1">
        <f>telmtr!G309/1*'calc monthly loads'!$B$8</f>
        <v>79.132</v>
      </c>
      <c r="L309" s="1">
        <f>telmtr!H309/1*'calc monthly loads'!$B$8</f>
        <v>74.168</v>
      </c>
      <c r="M309" s="1">
        <f>telmtr!I309/1*'calc monthly loads'!$B$8</f>
        <v>68.912</v>
      </c>
      <c r="N309" s="1">
        <f>telmtr!J309/1*'calc monthly loads'!$B$8</f>
        <v>64.386</v>
      </c>
      <c r="O309" s="1">
        <f>telmtr!K309/1*'calc monthly loads'!$B$8</f>
        <v>61.466</v>
      </c>
      <c r="P309" s="1">
        <f>telmtr!L309/1*'calc monthly loads'!$B$8</f>
        <v>59.86</v>
      </c>
      <c r="Q309" s="1">
        <f>telmtr!M309/1*'calc monthly loads'!$B$8</f>
        <v>59.276</v>
      </c>
      <c r="R309" s="1">
        <f>telmtr!N309/1*'calc monthly loads'!$B$8</f>
        <v>57.816</v>
      </c>
      <c r="S309" s="1">
        <f>telmtr!O309/1*'calc monthly loads'!$B$8</f>
        <v>54.458</v>
      </c>
      <c r="T309" s="1">
        <f>telmtr!P309/1*'calc monthly loads'!$B$8</f>
        <v>50.808</v>
      </c>
      <c r="U309" t="s">
        <v>13</v>
      </c>
      <c r="V309" s="3">
        <f>SUM(I309:S309)</f>
        <v>744.016</v>
      </c>
      <c r="W309" t="s">
        <v>14</v>
      </c>
      <c r="X309" s="3">
        <f>T309</f>
        <v>50.808</v>
      </c>
    </row>
    <row r="310" spans="6:24" ht="12.75">
      <c r="F310">
        <f>telmtr!A310</f>
        <v>60300</v>
      </c>
      <c r="G310">
        <f>telmtr!B310</f>
        <v>1</v>
      </c>
      <c r="H310">
        <v>62</v>
      </c>
      <c r="I310" s="1">
        <f>telmtr!E310/1*'calc monthly loads'!$B$8</f>
        <v>48.618</v>
      </c>
      <c r="J310" s="1">
        <f>telmtr!F310/1*'calc monthly loads'!$B$8</f>
        <v>47.304</v>
      </c>
      <c r="K310" s="1">
        <f>telmtr!G310/1*'calc monthly loads'!$B$8</f>
        <v>46.866</v>
      </c>
      <c r="L310" s="1">
        <f>telmtr!H310/1*'calc monthly loads'!$B$8</f>
        <v>46.136</v>
      </c>
      <c r="M310" s="1">
        <f>telmtr!I310/1*'calc monthly loads'!$B$8</f>
        <v>46.282</v>
      </c>
      <c r="N310" s="1">
        <f>telmtr!J310/1*'calc monthly loads'!$B$8</f>
        <v>48.472</v>
      </c>
      <c r="O310" s="1">
        <f>telmtr!K310/1*'calc monthly loads'!$B$8</f>
        <v>51.1</v>
      </c>
      <c r="P310" s="1">
        <f>telmtr!L310/1*'calc monthly loads'!$B$8</f>
        <v>50.078</v>
      </c>
      <c r="Q310" s="1">
        <f>telmtr!M310/1*'calc monthly loads'!$B$8</f>
        <v>52.122</v>
      </c>
      <c r="R310" s="1">
        <f>telmtr!N310/1*'calc monthly loads'!$B$8</f>
        <v>52.268</v>
      </c>
      <c r="S310" s="1">
        <f>telmtr!O310/1*'calc monthly loads'!$B$8</f>
        <v>53.728</v>
      </c>
      <c r="T310" s="1">
        <f>telmtr!P310/1*'calc monthly loads'!$B$8</f>
        <v>52.998</v>
      </c>
      <c r="U310" t="s">
        <v>13</v>
      </c>
      <c r="V310" s="3">
        <v>0</v>
      </c>
      <c r="W310" t="s">
        <v>14</v>
      </c>
      <c r="X310" s="3">
        <f>SUM(I310:T310)</f>
        <v>595.972</v>
      </c>
    </row>
    <row r="311" spans="6:24" ht="12.75">
      <c r="F311">
        <f>telmtr!A311</f>
        <v>60300</v>
      </c>
      <c r="G311">
        <f>telmtr!B311</f>
        <v>2</v>
      </c>
      <c r="I311" s="1">
        <f>telmtr!E311/1*'calc monthly loads'!$B$8</f>
        <v>51.684</v>
      </c>
      <c r="J311" s="1">
        <f>telmtr!F311/1*'calc monthly loads'!$B$8</f>
        <v>51.246</v>
      </c>
      <c r="K311" s="1">
        <f>telmtr!G311/1*'calc monthly loads'!$B$8</f>
        <v>50.078</v>
      </c>
      <c r="L311" s="1">
        <f>telmtr!H311/1*'calc monthly loads'!$B$8</f>
        <v>50.662</v>
      </c>
      <c r="M311" s="1">
        <f>telmtr!I311/1*'calc monthly loads'!$B$8</f>
        <v>50.37</v>
      </c>
      <c r="N311" s="1">
        <f>telmtr!J311/1*'calc monthly loads'!$B$8</f>
        <v>48.472</v>
      </c>
      <c r="O311" s="1">
        <f>telmtr!K311/1*'calc monthly loads'!$B$8</f>
        <v>47.012</v>
      </c>
      <c r="P311" s="1">
        <f>telmtr!L311/1*'calc monthly loads'!$B$8</f>
        <v>47.45</v>
      </c>
      <c r="Q311" s="1">
        <f>telmtr!M311/1*'calc monthly loads'!$B$8</f>
        <v>49.932</v>
      </c>
      <c r="R311" s="1">
        <f>telmtr!N311/1*'calc monthly loads'!$B$8</f>
        <v>49.786</v>
      </c>
      <c r="S311" s="1">
        <f>telmtr!O311/1*'calc monthly loads'!$B$8</f>
        <v>47.888</v>
      </c>
      <c r="T311" s="1">
        <f>telmtr!P311/1*'calc monthly loads'!$B$8</f>
        <v>45.406</v>
      </c>
      <c r="U311" t="s">
        <v>13</v>
      </c>
      <c r="V311" s="3">
        <v>0</v>
      </c>
      <c r="W311" t="s">
        <v>14</v>
      </c>
      <c r="X311" s="3">
        <f>SUM(I311:T311)</f>
        <v>589.986</v>
      </c>
    </row>
    <row r="312" spans="6:24" ht="12.75">
      <c r="F312">
        <f>telmtr!A312</f>
        <v>60400</v>
      </c>
      <c r="G312">
        <f>telmtr!B312</f>
        <v>1</v>
      </c>
      <c r="H312">
        <v>72</v>
      </c>
      <c r="I312" s="1">
        <f>telmtr!E312/1*'calc monthly loads'!$B$8</f>
        <v>43.8</v>
      </c>
      <c r="J312" s="1">
        <f>telmtr!F312/1*'calc monthly loads'!$B$8</f>
        <v>42.778</v>
      </c>
      <c r="K312" s="1">
        <f>telmtr!G312/1*'calc monthly loads'!$B$8</f>
        <v>42.778</v>
      </c>
      <c r="L312" s="1">
        <f>telmtr!H312/1*'calc monthly loads'!$B$8</f>
        <v>42.778</v>
      </c>
      <c r="M312" s="1">
        <f>telmtr!I312/1*'calc monthly loads'!$B$8</f>
        <v>43.654</v>
      </c>
      <c r="N312" s="1">
        <f>telmtr!J312/1*'calc monthly loads'!$B$8</f>
        <v>43.216</v>
      </c>
      <c r="O312" s="1">
        <f>telmtr!K312/1*'calc monthly loads'!$B$8</f>
        <v>44.384</v>
      </c>
      <c r="P312" s="1">
        <f>telmtr!L312/1*'calc monthly loads'!$B$8</f>
        <v>46.574</v>
      </c>
      <c r="Q312" s="1">
        <f>telmtr!M312/1*'calc monthly loads'!$B$8</f>
        <v>46.574</v>
      </c>
      <c r="R312" s="1">
        <f>telmtr!N312/1*'calc monthly loads'!$B$8</f>
        <v>47.888</v>
      </c>
      <c r="S312" s="1">
        <f>telmtr!O312/1*'calc monthly loads'!$B$8</f>
        <v>48.618</v>
      </c>
      <c r="T312" s="1">
        <f>telmtr!P312/1*'calc monthly loads'!$B$8</f>
        <v>49.348</v>
      </c>
      <c r="U312" t="s">
        <v>13</v>
      </c>
      <c r="V312" s="3">
        <v>0</v>
      </c>
      <c r="W312" t="s">
        <v>14</v>
      </c>
      <c r="X312" s="3">
        <f>SUM(I312:T312)</f>
        <v>542.39</v>
      </c>
    </row>
    <row r="313" spans="6:24" ht="12.75">
      <c r="F313">
        <f>telmtr!A313</f>
        <v>60400</v>
      </c>
      <c r="G313">
        <f>telmtr!B313</f>
        <v>2</v>
      </c>
      <c r="I313" s="1">
        <f>telmtr!E313/1*'calc monthly loads'!$B$8</f>
        <v>48.618</v>
      </c>
      <c r="J313" s="1">
        <f>telmtr!F313/1*'calc monthly loads'!$B$8</f>
        <v>48.764</v>
      </c>
      <c r="K313" s="1">
        <f>telmtr!G313/1*'calc monthly loads'!$B$8</f>
        <v>48.18</v>
      </c>
      <c r="L313" s="1">
        <f>telmtr!H313/1*'calc monthly loads'!$B$8</f>
        <v>47.596</v>
      </c>
      <c r="M313" s="1">
        <f>telmtr!I313/1*'calc monthly loads'!$B$8</f>
        <v>46.866</v>
      </c>
      <c r="N313" s="1">
        <f>telmtr!J313/1*'calc monthly loads'!$B$8</f>
        <v>46.136</v>
      </c>
      <c r="O313" s="1">
        <f>telmtr!K313/1*'calc monthly loads'!$B$8</f>
        <v>44.822</v>
      </c>
      <c r="P313" s="1">
        <f>telmtr!L313/1*'calc monthly loads'!$B$8</f>
        <v>44.384</v>
      </c>
      <c r="Q313" s="1">
        <f>telmtr!M313/1*'calc monthly loads'!$B$8</f>
        <v>44.384</v>
      </c>
      <c r="R313" s="1">
        <f>telmtr!N313/1*'calc monthly loads'!$B$8</f>
        <v>44.53</v>
      </c>
      <c r="S313" s="1">
        <f>telmtr!O313/1*'calc monthly loads'!$B$8</f>
        <v>44.092</v>
      </c>
      <c r="T313" s="1">
        <f>telmtr!P313/1*'calc monthly loads'!$B$8</f>
        <v>45.114</v>
      </c>
      <c r="U313" t="s">
        <v>13</v>
      </c>
      <c r="V313" s="3">
        <v>0</v>
      </c>
      <c r="W313" t="s">
        <v>14</v>
      </c>
      <c r="X313" s="3">
        <f>SUM(I313:T313)</f>
        <v>553.4860000000001</v>
      </c>
    </row>
    <row r="314" spans="6:24" ht="12.75">
      <c r="F314">
        <f>telmtr!A314</f>
        <v>60500</v>
      </c>
      <c r="G314">
        <f>telmtr!B314</f>
        <v>1</v>
      </c>
      <c r="H314">
        <v>12</v>
      </c>
      <c r="I314" s="1">
        <f>telmtr!E314/1*'calc monthly loads'!$B$8</f>
        <v>46.428</v>
      </c>
      <c r="J314" s="1">
        <f>telmtr!F314/1*'calc monthly loads'!$B$8</f>
        <v>46.72</v>
      </c>
      <c r="K314" s="1">
        <f>telmtr!G314/1*'calc monthly loads'!$B$8</f>
        <v>46.428</v>
      </c>
      <c r="L314" s="1">
        <f>telmtr!H314/1*'calc monthly loads'!$B$8</f>
        <v>46.136</v>
      </c>
      <c r="M314" s="1">
        <f>telmtr!I314/1*'calc monthly loads'!$B$8</f>
        <v>47.888</v>
      </c>
      <c r="N314" s="1">
        <f>telmtr!J314/1*'calc monthly loads'!$B$8</f>
        <v>51.538</v>
      </c>
      <c r="O314" s="1">
        <f>telmtr!K314/1*'calc monthly loads'!$B$8</f>
        <v>63.802</v>
      </c>
      <c r="P314" s="1">
        <f>telmtr!L314/1*'calc monthly loads'!$B$8</f>
        <v>73.146</v>
      </c>
      <c r="Q314" s="1">
        <f>telmtr!M314/1*'calc monthly loads'!$B$8</f>
        <v>77.526</v>
      </c>
      <c r="R314" s="1">
        <f>telmtr!N314/1*'calc monthly loads'!$B$8</f>
        <v>77.672</v>
      </c>
      <c r="S314" s="1">
        <f>telmtr!O314/1*'calc monthly loads'!$B$8</f>
        <v>81.03</v>
      </c>
      <c r="T314" s="1">
        <f>telmtr!P314/1*'calc monthly loads'!$B$8</f>
        <v>80.3</v>
      </c>
      <c r="U314" t="s">
        <v>13</v>
      </c>
      <c r="V314" s="3">
        <f>SUM(P314:T314)</f>
        <v>389.67400000000004</v>
      </c>
      <c r="W314" t="s">
        <v>14</v>
      </c>
      <c r="X314" s="3">
        <f>SUM(I314:O314)</f>
        <v>348.94</v>
      </c>
    </row>
    <row r="315" spans="6:24" ht="12.75">
      <c r="F315">
        <f>telmtr!A315</f>
        <v>60500</v>
      </c>
      <c r="G315">
        <f>telmtr!B315</f>
        <v>2</v>
      </c>
      <c r="I315" s="1">
        <f>telmtr!E315/1*'calc monthly loads'!$B$8</f>
        <v>80.008</v>
      </c>
      <c r="J315" s="1">
        <f>telmtr!F315/1*'calc monthly loads'!$B$8</f>
        <v>82.198</v>
      </c>
      <c r="K315" s="1">
        <f>telmtr!G315/1*'calc monthly loads'!$B$8</f>
        <v>80.008</v>
      </c>
      <c r="L315" s="1">
        <f>telmtr!H315/1*'calc monthly loads'!$B$8</f>
        <v>74.898</v>
      </c>
      <c r="M315" s="1">
        <f>telmtr!I315/1*'calc monthly loads'!$B$8</f>
        <v>69.788</v>
      </c>
      <c r="N315" s="1">
        <f>telmtr!J315/1*'calc monthly loads'!$B$8</f>
        <v>64.97</v>
      </c>
      <c r="O315" s="1">
        <f>telmtr!K315/1*'calc monthly loads'!$B$8</f>
        <v>62.196</v>
      </c>
      <c r="P315" s="1">
        <f>telmtr!L315/1*'calc monthly loads'!$B$8</f>
        <v>60.298</v>
      </c>
      <c r="Q315" s="1">
        <f>telmtr!M315/1*'calc monthly loads'!$B$8</f>
        <v>60.298</v>
      </c>
      <c r="R315" s="1">
        <f>telmtr!N315/1*'calc monthly loads'!$B$8</f>
        <v>58.546</v>
      </c>
      <c r="S315" s="1">
        <f>telmtr!O315/1*'calc monthly loads'!$B$8</f>
        <v>56.356</v>
      </c>
      <c r="T315" s="1">
        <f>telmtr!P315/1*'calc monthly loads'!$B$8</f>
        <v>55.042</v>
      </c>
      <c r="U315" t="s">
        <v>13</v>
      </c>
      <c r="V315" s="3">
        <f>SUM(I315:S315)</f>
        <v>749.5640000000001</v>
      </c>
      <c r="W315" t="s">
        <v>14</v>
      </c>
      <c r="X315" s="3">
        <f>T315</f>
        <v>55.042</v>
      </c>
    </row>
    <row r="316" spans="6:24" ht="12.75">
      <c r="F316">
        <f>telmtr!A316</f>
        <v>60600</v>
      </c>
      <c r="G316">
        <f>telmtr!B316</f>
        <v>1</v>
      </c>
      <c r="H316">
        <v>22</v>
      </c>
      <c r="I316" s="1">
        <f>telmtr!E316/1*'calc monthly loads'!$B$8</f>
        <v>53.29</v>
      </c>
      <c r="J316" s="1">
        <f>telmtr!F316/1*'calc monthly loads'!$B$8</f>
        <v>49.202</v>
      </c>
      <c r="K316" s="1">
        <f>telmtr!G316/1*'calc monthly loads'!$B$8</f>
        <v>48.326</v>
      </c>
      <c r="L316" s="1">
        <f>telmtr!H316/1*'calc monthly loads'!$B$8</f>
        <v>47.742</v>
      </c>
      <c r="M316" s="1">
        <f>telmtr!I316/1*'calc monthly loads'!$B$8</f>
        <v>48.91</v>
      </c>
      <c r="N316" s="1">
        <f>telmtr!J316/1*'calc monthly loads'!$B$8</f>
        <v>52.998</v>
      </c>
      <c r="O316" s="1">
        <f>telmtr!K316/1*'calc monthly loads'!$B$8</f>
        <v>64.97</v>
      </c>
      <c r="P316" s="1">
        <f>telmtr!L316/1*'calc monthly loads'!$B$8</f>
        <v>74.168</v>
      </c>
      <c r="Q316" s="1">
        <f>telmtr!M316/1*'calc monthly loads'!$B$8</f>
        <v>77.964</v>
      </c>
      <c r="R316" s="1">
        <f>telmtr!N316/1*'calc monthly loads'!$B$8</f>
        <v>77.38</v>
      </c>
      <c r="S316" s="1">
        <f>telmtr!O316/1*'calc monthly loads'!$B$8</f>
        <v>80.738</v>
      </c>
      <c r="T316" s="1">
        <f>telmtr!P316/1*'calc monthly loads'!$B$8</f>
        <v>79.132</v>
      </c>
      <c r="U316" t="s">
        <v>13</v>
      </c>
      <c r="V316" s="3">
        <f>SUM(P316:T316)</f>
        <v>389.382</v>
      </c>
      <c r="W316" t="s">
        <v>14</v>
      </c>
      <c r="X316" s="3">
        <f>SUM(I316:O316)</f>
        <v>365.438</v>
      </c>
    </row>
    <row r="317" spans="6:24" ht="12.75">
      <c r="F317">
        <f>telmtr!A317</f>
        <v>60600</v>
      </c>
      <c r="G317">
        <f>telmtr!B317</f>
        <v>2</v>
      </c>
      <c r="I317" s="1">
        <f>telmtr!E317/1*'calc monthly loads'!$B$8</f>
        <v>77.672</v>
      </c>
      <c r="J317" s="1">
        <f>telmtr!F317/1*'calc monthly loads'!$B$8</f>
        <v>79.716</v>
      </c>
      <c r="K317" s="1">
        <f>telmtr!G317/1*'calc monthly loads'!$B$8</f>
        <v>77.38</v>
      </c>
      <c r="L317" s="1">
        <f>telmtr!H317/1*'calc monthly loads'!$B$8</f>
        <v>71.394</v>
      </c>
      <c r="M317" s="1">
        <f>telmtr!I317/1*'calc monthly loads'!$B$8</f>
        <v>66.576</v>
      </c>
      <c r="N317" s="1">
        <f>telmtr!J317/1*'calc monthly loads'!$B$8</f>
        <v>61.466</v>
      </c>
      <c r="O317" s="1">
        <f>telmtr!K317/1*'calc monthly loads'!$B$8</f>
        <v>59.422</v>
      </c>
      <c r="P317" s="1">
        <f>telmtr!L317/1*'calc monthly loads'!$B$8</f>
        <v>58.254</v>
      </c>
      <c r="Q317" s="1">
        <f>telmtr!M317/1*'calc monthly loads'!$B$8</f>
        <v>58.692</v>
      </c>
      <c r="R317" s="1">
        <f>telmtr!N317/1*'calc monthly loads'!$B$8</f>
        <v>56.356</v>
      </c>
      <c r="S317" s="1">
        <f>telmtr!O317/1*'calc monthly loads'!$B$8</f>
        <v>51.83</v>
      </c>
      <c r="T317" s="1">
        <f>telmtr!P317/1*'calc monthly loads'!$B$8</f>
        <v>48.472</v>
      </c>
      <c r="U317" t="s">
        <v>13</v>
      </c>
      <c r="V317" s="3">
        <f>SUM(I317:S317)</f>
        <v>718.758</v>
      </c>
      <c r="W317" t="s">
        <v>14</v>
      </c>
      <c r="X317" s="3">
        <f>T317</f>
        <v>48.472</v>
      </c>
    </row>
    <row r="318" spans="6:24" ht="12.75">
      <c r="F318">
        <f>telmtr!A318</f>
        <v>60700</v>
      </c>
      <c r="G318">
        <f>telmtr!B318</f>
        <v>1</v>
      </c>
      <c r="H318">
        <v>32</v>
      </c>
      <c r="I318" s="1">
        <f>telmtr!E318/1*'calc monthly loads'!$B$8</f>
        <v>46.72</v>
      </c>
      <c r="J318" s="1">
        <f>telmtr!F318/1*'calc monthly loads'!$B$8</f>
        <v>45.406</v>
      </c>
      <c r="K318" s="1">
        <f>telmtr!G318/1*'calc monthly loads'!$B$8</f>
        <v>44.968</v>
      </c>
      <c r="L318" s="1">
        <f>telmtr!H318/1*'calc monthly loads'!$B$8</f>
        <v>44.092</v>
      </c>
      <c r="M318" s="1">
        <f>telmtr!I318/1*'calc monthly loads'!$B$8</f>
        <v>45.99</v>
      </c>
      <c r="N318" s="1">
        <f>telmtr!J318/1*'calc monthly loads'!$B$8</f>
        <v>50.808</v>
      </c>
      <c r="O318" s="1">
        <f>telmtr!K318/1*'calc monthly loads'!$B$8</f>
        <v>61.612</v>
      </c>
      <c r="P318" s="1">
        <f>telmtr!L318/1*'calc monthly loads'!$B$8</f>
        <v>70.08</v>
      </c>
      <c r="Q318" s="1">
        <f>telmtr!M318/1*'calc monthly loads'!$B$8</f>
        <v>73.73</v>
      </c>
      <c r="R318" s="1">
        <f>telmtr!N318/1*'calc monthly loads'!$B$8</f>
        <v>73.876</v>
      </c>
      <c r="S318" s="1">
        <f>telmtr!O318/1*'calc monthly loads'!$B$8</f>
        <v>75.92</v>
      </c>
      <c r="T318" s="1">
        <f>telmtr!P318/1*'calc monthly loads'!$B$8</f>
        <v>75.044</v>
      </c>
      <c r="U318" t="s">
        <v>13</v>
      </c>
      <c r="V318" s="3">
        <f>SUM(P318:T318)</f>
        <v>368.65</v>
      </c>
      <c r="W318" t="s">
        <v>14</v>
      </c>
      <c r="X318" s="3">
        <f>SUM(I318:O318)</f>
        <v>339.596</v>
      </c>
    </row>
    <row r="319" spans="6:24" ht="12.75">
      <c r="F319">
        <f>telmtr!A319</f>
        <v>60700</v>
      </c>
      <c r="G319">
        <f>telmtr!B319</f>
        <v>2</v>
      </c>
      <c r="I319" s="1">
        <f>telmtr!E319/1*'calc monthly loads'!$B$8</f>
        <v>75.044</v>
      </c>
      <c r="J319" s="1">
        <f>telmtr!F319/1*'calc monthly loads'!$B$8</f>
        <v>76.942</v>
      </c>
      <c r="K319" s="1">
        <f>telmtr!G319/1*'calc monthly loads'!$B$8</f>
        <v>74.46</v>
      </c>
      <c r="L319" s="1">
        <f>telmtr!H319/1*'calc monthly loads'!$B$8</f>
        <v>69.642</v>
      </c>
      <c r="M319" s="1">
        <f>telmtr!I319/1*'calc monthly loads'!$B$8</f>
        <v>64.678</v>
      </c>
      <c r="N319" s="1">
        <f>telmtr!J319/1*'calc monthly loads'!$B$8</f>
        <v>60.152</v>
      </c>
      <c r="O319" s="1">
        <f>telmtr!K319/1*'calc monthly loads'!$B$8</f>
        <v>56.794</v>
      </c>
      <c r="P319" s="1">
        <f>telmtr!L319/1*'calc monthly loads'!$B$8</f>
        <v>55.188</v>
      </c>
      <c r="Q319" s="1">
        <f>telmtr!M319/1*'calc monthly loads'!$B$8</f>
        <v>54.75</v>
      </c>
      <c r="R319" s="1">
        <f>telmtr!N319/1*'calc monthly loads'!$B$8</f>
        <v>53.874</v>
      </c>
      <c r="S319" s="1">
        <f>telmtr!O319/1*'calc monthly loads'!$B$8</f>
        <v>51.538</v>
      </c>
      <c r="T319" s="1">
        <f>telmtr!P319/1*'calc monthly loads'!$B$8</f>
        <v>48.91</v>
      </c>
      <c r="U319" t="s">
        <v>13</v>
      </c>
      <c r="V319" s="3">
        <f>SUM(I319:S319)</f>
        <v>693.062</v>
      </c>
      <c r="W319" t="s">
        <v>14</v>
      </c>
      <c r="X319" s="3">
        <f>T319</f>
        <v>48.91</v>
      </c>
    </row>
    <row r="320" spans="6:24" ht="12.75">
      <c r="F320">
        <f>telmtr!A320</f>
        <v>60800</v>
      </c>
      <c r="G320">
        <f>telmtr!B320</f>
        <v>1</v>
      </c>
      <c r="H320">
        <v>42</v>
      </c>
      <c r="I320" s="1">
        <f>telmtr!E320/1*'calc monthly loads'!$B$8</f>
        <v>47.45</v>
      </c>
      <c r="J320" s="1">
        <f>telmtr!F320/1*'calc monthly loads'!$B$8</f>
        <v>45.406</v>
      </c>
      <c r="K320" s="1">
        <f>telmtr!G320/1*'calc monthly loads'!$B$8</f>
        <v>44.676</v>
      </c>
      <c r="L320" s="1">
        <f>telmtr!H320/1*'calc monthly loads'!$B$8</f>
        <v>43.654</v>
      </c>
      <c r="M320" s="1">
        <f>telmtr!I320/1*'calc monthly loads'!$B$8</f>
        <v>45.114</v>
      </c>
      <c r="N320" s="1">
        <f>telmtr!J320/1*'calc monthly loads'!$B$8</f>
        <v>49.348</v>
      </c>
      <c r="O320" s="1">
        <f>telmtr!K320/1*'calc monthly loads'!$B$8</f>
        <v>60.736</v>
      </c>
      <c r="P320" s="1">
        <f>telmtr!L320/1*'calc monthly loads'!$B$8</f>
        <v>70.956</v>
      </c>
      <c r="Q320" s="1">
        <f>telmtr!M320/1*'calc monthly loads'!$B$8</f>
        <v>76.066</v>
      </c>
      <c r="R320" s="1">
        <f>telmtr!N320/1*'calc monthly loads'!$B$8</f>
        <v>77.672</v>
      </c>
      <c r="S320" s="1">
        <f>telmtr!O320/1*'calc monthly loads'!$B$8</f>
        <v>79.716</v>
      </c>
      <c r="T320" s="1">
        <f>telmtr!P320/1*'calc monthly loads'!$B$8</f>
        <v>78.84</v>
      </c>
      <c r="U320" t="s">
        <v>13</v>
      </c>
      <c r="V320" s="3">
        <f>SUM(P320:T320)</f>
        <v>383.25</v>
      </c>
      <c r="W320" t="s">
        <v>14</v>
      </c>
      <c r="X320" s="3">
        <f>SUM(I320:O320)</f>
        <v>336.38399999999996</v>
      </c>
    </row>
    <row r="321" spans="6:24" ht="12.75">
      <c r="F321">
        <f>telmtr!A321</f>
        <v>60800</v>
      </c>
      <c r="G321">
        <f>telmtr!B321</f>
        <v>2</v>
      </c>
      <c r="I321" s="1">
        <f>telmtr!E321/1*'calc monthly loads'!$B$8</f>
        <v>77.818</v>
      </c>
      <c r="J321" s="1">
        <f>telmtr!F321/1*'calc monthly loads'!$B$8</f>
        <v>79.862</v>
      </c>
      <c r="K321" s="1">
        <f>telmtr!G321/1*'calc monthly loads'!$B$8</f>
        <v>77.38</v>
      </c>
      <c r="L321" s="1">
        <f>telmtr!H321/1*'calc monthly loads'!$B$8</f>
        <v>72.416</v>
      </c>
      <c r="M321" s="1">
        <f>telmtr!I321/1*'calc monthly loads'!$B$8</f>
        <v>65.7</v>
      </c>
      <c r="N321" s="1">
        <f>telmtr!J321/1*'calc monthly loads'!$B$8</f>
        <v>60.006</v>
      </c>
      <c r="O321" s="1">
        <f>telmtr!K321/1*'calc monthly loads'!$B$8</f>
        <v>57.524</v>
      </c>
      <c r="P321" s="1">
        <f>telmtr!L321/1*'calc monthly loads'!$B$8</f>
        <v>56.502</v>
      </c>
      <c r="Q321" s="1">
        <f>telmtr!M321/1*'calc monthly loads'!$B$8</f>
        <v>56.502</v>
      </c>
      <c r="R321" s="1">
        <f>telmtr!N321/1*'calc monthly loads'!$B$8</f>
        <v>54.604</v>
      </c>
      <c r="S321" s="1">
        <f>telmtr!O321/1*'calc monthly loads'!$B$8</f>
        <v>53.144</v>
      </c>
      <c r="T321" s="1">
        <f>telmtr!P321/1*'calc monthly loads'!$B$8</f>
        <v>52.268</v>
      </c>
      <c r="U321" t="s">
        <v>13</v>
      </c>
      <c r="V321" s="3">
        <f>SUM(I321:S321)</f>
        <v>711.458</v>
      </c>
      <c r="W321" t="s">
        <v>14</v>
      </c>
      <c r="X321" s="3">
        <f>T321</f>
        <v>52.268</v>
      </c>
    </row>
    <row r="322" spans="6:24" ht="12.75">
      <c r="F322">
        <f>telmtr!A322</f>
        <v>60900</v>
      </c>
      <c r="G322">
        <f>telmtr!B322</f>
        <v>1</v>
      </c>
      <c r="H322">
        <v>52</v>
      </c>
      <c r="I322" s="1">
        <f>telmtr!E322/1*'calc monthly loads'!$B$8</f>
        <v>49.932</v>
      </c>
      <c r="J322" s="1">
        <f>telmtr!F322/1*'calc monthly loads'!$B$8</f>
        <v>48.034</v>
      </c>
      <c r="K322" s="1">
        <f>telmtr!G322/1*'calc monthly loads'!$B$8</f>
        <v>47.45</v>
      </c>
      <c r="L322" s="1">
        <f>telmtr!H322/1*'calc monthly loads'!$B$8</f>
        <v>46.866</v>
      </c>
      <c r="M322" s="1">
        <f>telmtr!I322/1*'calc monthly loads'!$B$8</f>
        <v>49.056</v>
      </c>
      <c r="N322" s="1">
        <f>telmtr!J322/1*'calc monthly loads'!$B$8</f>
        <v>53.436</v>
      </c>
      <c r="O322" s="1">
        <f>telmtr!K322/1*'calc monthly loads'!$B$8</f>
        <v>65.554</v>
      </c>
      <c r="P322" s="1">
        <f>telmtr!L322/1*'calc monthly loads'!$B$8</f>
        <v>75.92</v>
      </c>
      <c r="Q322" s="1">
        <f>telmtr!M322/1*'calc monthly loads'!$B$8</f>
        <v>80.3</v>
      </c>
      <c r="R322" s="1">
        <f>telmtr!N322/1*'calc monthly loads'!$B$8</f>
        <v>80.592</v>
      </c>
      <c r="S322" s="1">
        <f>telmtr!O322/1*'calc monthly loads'!$B$8</f>
        <v>82.928</v>
      </c>
      <c r="T322" s="1">
        <f>telmtr!P322/1*'calc monthly loads'!$B$8</f>
        <v>79.424</v>
      </c>
      <c r="U322" t="s">
        <v>13</v>
      </c>
      <c r="V322" s="3">
        <f>SUM(P322:T322)</f>
        <v>399.164</v>
      </c>
      <c r="W322" t="s">
        <v>14</v>
      </c>
      <c r="X322" s="3">
        <f>SUM(I322:O322)</f>
        <v>360.328</v>
      </c>
    </row>
    <row r="323" spans="6:24" ht="12.75">
      <c r="F323">
        <f>telmtr!A323</f>
        <v>60900</v>
      </c>
      <c r="G323">
        <f>telmtr!B323</f>
        <v>2</v>
      </c>
      <c r="I323" s="1">
        <f>telmtr!E323/1*'calc monthly loads'!$B$8</f>
        <v>75.92</v>
      </c>
      <c r="J323" s="1">
        <f>telmtr!F323/1*'calc monthly loads'!$B$8</f>
        <v>77.672</v>
      </c>
      <c r="K323" s="1">
        <f>telmtr!G323/1*'calc monthly loads'!$B$8</f>
        <v>75.336</v>
      </c>
      <c r="L323" s="1">
        <f>telmtr!H323/1*'calc monthly loads'!$B$8</f>
        <v>68.62</v>
      </c>
      <c r="M323" s="1">
        <f>telmtr!I323/1*'calc monthly loads'!$B$8</f>
        <v>67.744</v>
      </c>
      <c r="N323" s="1">
        <f>telmtr!J323/1*'calc monthly loads'!$B$8</f>
        <v>63.218</v>
      </c>
      <c r="O323" s="1">
        <f>telmtr!K323/1*'calc monthly loads'!$B$8</f>
        <v>60.444</v>
      </c>
      <c r="P323" s="1">
        <f>telmtr!L323/1*'calc monthly loads'!$B$8</f>
        <v>58.4</v>
      </c>
      <c r="Q323" s="1">
        <f>telmtr!M323/1*'calc monthly loads'!$B$8</f>
        <v>58.108</v>
      </c>
      <c r="R323" s="1">
        <f>telmtr!N323/1*'calc monthly loads'!$B$8</f>
        <v>54.896</v>
      </c>
      <c r="S323" s="1">
        <f>telmtr!O323/1*'calc monthly loads'!$B$8</f>
        <v>50.808</v>
      </c>
      <c r="T323" s="1">
        <f>telmtr!P323/1*'calc monthly loads'!$B$8</f>
        <v>46.72</v>
      </c>
      <c r="U323" t="s">
        <v>13</v>
      </c>
      <c r="V323" s="3">
        <f>SUM(I323:S323)</f>
        <v>711.1659999999999</v>
      </c>
      <c r="W323" t="s">
        <v>14</v>
      </c>
      <c r="X323" s="3">
        <f>T323</f>
        <v>46.72</v>
      </c>
    </row>
    <row r="324" spans="6:24" ht="12.75">
      <c r="F324">
        <f>telmtr!A324</f>
        <v>61000</v>
      </c>
      <c r="G324">
        <f>telmtr!B324</f>
        <v>1</v>
      </c>
      <c r="H324">
        <v>62</v>
      </c>
      <c r="I324" s="1">
        <f>telmtr!E324/1*'calc monthly loads'!$B$8</f>
        <v>44.53</v>
      </c>
      <c r="J324" s="1">
        <f>telmtr!F324/1*'calc monthly loads'!$B$8</f>
        <v>43.216</v>
      </c>
      <c r="K324" s="1">
        <f>telmtr!G324/1*'calc monthly loads'!$B$8</f>
        <v>42.486</v>
      </c>
      <c r="L324" s="1">
        <f>telmtr!H324/1*'calc monthly loads'!$B$8</f>
        <v>42.34</v>
      </c>
      <c r="M324" s="1">
        <f>telmtr!I324/1*'calc monthly loads'!$B$8</f>
        <v>42.778</v>
      </c>
      <c r="N324" s="1">
        <f>telmtr!J324/1*'calc monthly loads'!$B$8</f>
        <v>45.26</v>
      </c>
      <c r="O324" s="1">
        <f>telmtr!K324/1*'calc monthly loads'!$B$8</f>
        <v>48.326</v>
      </c>
      <c r="P324" s="1">
        <f>telmtr!L324/1*'calc monthly loads'!$B$8</f>
        <v>50.516</v>
      </c>
      <c r="Q324" s="1">
        <f>telmtr!M324/1*'calc monthly loads'!$B$8</f>
        <v>53.436</v>
      </c>
      <c r="R324" s="1">
        <f>telmtr!N324/1*'calc monthly loads'!$B$8</f>
        <v>54.166</v>
      </c>
      <c r="S324" s="1">
        <f>telmtr!O324/1*'calc monthly loads'!$B$8</f>
        <v>54.458</v>
      </c>
      <c r="T324" s="1">
        <f>telmtr!P324/1*'calc monthly loads'!$B$8</f>
        <v>54.02</v>
      </c>
      <c r="U324" t="s">
        <v>13</v>
      </c>
      <c r="V324" s="3">
        <v>0</v>
      </c>
      <c r="W324" t="s">
        <v>14</v>
      </c>
      <c r="X324" s="3">
        <f>SUM(I324:T324)</f>
        <v>575.532</v>
      </c>
    </row>
    <row r="325" spans="6:24" ht="12.75">
      <c r="F325">
        <f>telmtr!A325</f>
        <v>61000</v>
      </c>
      <c r="G325">
        <f>telmtr!B325</f>
        <v>2</v>
      </c>
      <c r="I325" s="1">
        <f>telmtr!E325/1*'calc monthly loads'!$B$8</f>
        <v>53.728</v>
      </c>
      <c r="J325" s="1">
        <f>telmtr!F325/1*'calc monthly loads'!$B$8</f>
        <v>52.998</v>
      </c>
      <c r="K325" s="1">
        <f>telmtr!G325/1*'calc monthly loads'!$B$8</f>
        <v>52.414</v>
      </c>
      <c r="L325" s="1">
        <f>telmtr!H325/1*'calc monthly loads'!$B$8</f>
        <v>52.56</v>
      </c>
      <c r="M325" s="1">
        <f>telmtr!I325/1*'calc monthly loads'!$B$8</f>
        <v>52.122</v>
      </c>
      <c r="N325" s="1">
        <f>telmtr!J325/1*'calc monthly loads'!$B$8</f>
        <v>50.662</v>
      </c>
      <c r="O325" s="1">
        <f>telmtr!K325/1*'calc monthly loads'!$B$8</f>
        <v>48.326</v>
      </c>
      <c r="P325" s="1">
        <f>telmtr!L325/1*'calc monthly loads'!$B$8</f>
        <v>47.888</v>
      </c>
      <c r="Q325" s="1">
        <f>telmtr!M325/1*'calc monthly loads'!$B$8</f>
        <v>49.494</v>
      </c>
      <c r="R325" s="1">
        <f>telmtr!N325/1*'calc monthly loads'!$B$8</f>
        <v>49.786</v>
      </c>
      <c r="S325" s="1">
        <f>telmtr!O325/1*'calc monthly loads'!$B$8</f>
        <v>48.472</v>
      </c>
      <c r="T325" s="1">
        <f>telmtr!P325/1*'calc monthly loads'!$B$8</f>
        <v>46.428</v>
      </c>
      <c r="U325" t="s">
        <v>13</v>
      </c>
      <c r="V325" s="3">
        <v>0</v>
      </c>
      <c r="W325" t="s">
        <v>14</v>
      </c>
      <c r="X325" s="3">
        <f>SUM(I325:T325)</f>
        <v>604.878</v>
      </c>
    </row>
    <row r="326" spans="6:24" ht="12.75">
      <c r="F326">
        <f>telmtr!A326</f>
        <v>61100</v>
      </c>
      <c r="G326">
        <f>telmtr!B326</f>
        <v>1</v>
      </c>
      <c r="H326">
        <v>72</v>
      </c>
      <c r="I326" s="1">
        <f>telmtr!E326/1*'calc monthly loads'!$B$8</f>
        <v>45.114</v>
      </c>
      <c r="J326" s="1">
        <f>telmtr!F326/1*'calc monthly loads'!$B$8</f>
        <v>44.53</v>
      </c>
      <c r="K326" s="1">
        <f>telmtr!G326/1*'calc monthly loads'!$B$8</f>
        <v>41.464</v>
      </c>
      <c r="L326" s="1">
        <f>telmtr!H326/1*'calc monthly loads'!$B$8</f>
        <v>41.61</v>
      </c>
      <c r="M326" s="1">
        <f>telmtr!I326/1*'calc monthly loads'!$B$8</f>
        <v>40.296</v>
      </c>
      <c r="N326" s="1">
        <f>telmtr!J326/1*'calc monthly loads'!$B$8</f>
        <v>40.588</v>
      </c>
      <c r="O326" s="1">
        <f>telmtr!K326/1*'calc monthly loads'!$B$8</f>
        <v>41.026</v>
      </c>
      <c r="P326" s="1">
        <f>telmtr!L326/1*'calc monthly loads'!$B$8</f>
        <v>42.632</v>
      </c>
      <c r="Q326" s="1">
        <f>telmtr!M326/1*'calc monthly loads'!$B$8</f>
        <v>47.45</v>
      </c>
      <c r="R326" s="1">
        <f>telmtr!N326/1*'calc monthly loads'!$B$8</f>
        <v>49.056</v>
      </c>
      <c r="S326" s="1">
        <f>telmtr!O326/1*'calc monthly loads'!$B$8</f>
        <v>49.494</v>
      </c>
      <c r="T326" s="1">
        <f>telmtr!P326/1*'calc monthly loads'!$B$8</f>
        <v>49.202</v>
      </c>
      <c r="U326" t="s">
        <v>13</v>
      </c>
      <c r="V326" s="3">
        <v>0</v>
      </c>
      <c r="W326" t="s">
        <v>14</v>
      </c>
      <c r="X326" s="3">
        <f>SUM(I326:T326)</f>
        <v>532.462</v>
      </c>
    </row>
    <row r="327" spans="6:24" ht="12.75">
      <c r="F327">
        <f>telmtr!A327</f>
        <v>61100</v>
      </c>
      <c r="G327">
        <f>telmtr!B327</f>
        <v>2</v>
      </c>
      <c r="I327" s="1">
        <f>telmtr!E327/1*'calc monthly loads'!$B$8</f>
        <v>49.64</v>
      </c>
      <c r="J327" s="1">
        <f>telmtr!F327/1*'calc monthly loads'!$B$8</f>
        <v>49.494</v>
      </c>
      <c r="K327" s="1">
        <f>telmtr!G327/1*'calc monthly loads'!$B$8</f>
        <v>49.202</v>
      </c>
      <c r="L327" s="1">
        <f>telmtr!H327/1*'calc monthly loads'!$B$8</f>
        <v>48.618</v>
      </c>
      <c r="M327" s="1">
        <f>telmtr!I327/1*'calc monthly loads'!$B$8</f>
        <v>48.764</v>
      </c>
      <c r="N327" s="1">
        <f>telmtr!J327/1*'calc monthly loads'!$B$8</f>
        <v>47.888</v>
      </c>
      <c r="O327" s="1">
        <f>telmtr!K327/1*'calc monthly loads'!$B$8</f>
        <v>46.866</v>
      </c>
      <c r="P327" s="1">
        <f>telmtr!L327/1*'calc monthly loads'!$B$8</f>
        <v>46.866</v>
      </c>
      <c r="Q327" s="1">
        <f>telmtr!M327/1*'calc monthly loads'!$B$8</f>
        <v>47.012</v>
      </c>
      <c r="R327" s="1">
        <f>telmtr!N327/1*'calc monthly loads'!$B$8</f>
        <v>47.158</v>
      </c>
      <c r="S327" s="1">
        <f>telmtr!O327/1*'calc monthly loads'!$B$8</f>
        <v>47.012</v>
      </c>
      <c r="T327" s="1">
        <f>telmtr!P327/1*'calc monthly loads'!$B$8</f>
        <v>47.012</v>
      </c>
      <c r="U327" t="s">
        <v>13</v>
      </c>
      <c r="V327" s="3">
        <v>0</v>
      </c>
      <c r="W327" t="s">
        <v>14</v>
      </c>
      <c r="X327" s="3">
        <f>SUM(I327:T327)</f>
        <v>575.5319999999999</v>
      </c>
    </row>
    <row r="328" spans="6:24" ht="12.75">
      <c r="F328">
        <f>telmtr!A328</f>
        <v>61200</v>
      </c>
      <c r="G328">
        <f>telmtr!B328</f>
        <v>1</v>
      </c>
      <c r="H328">
        <v>12</v>
      </c>
      <c r="I328" s="1">
        <f>telmtr!E328/1*'calc monthly loads'!$B$8</f>
        <v>47.304</v>
      </c>
      <c r="J328" s="1">
        <f>telmtr!F328/1*'calc monthly loads'!$B$8</f>
        <v>45.406</v>
      </c>
      <c r="K328" s="1">
        <f>telmtr!G328/1*'calc monthly loads'!$B$8</f>
        <v>47.158</v>
      </c>
      <c r="L328" s="1">
        <f>telmtr!H328/1*'calc monthly loads'!$B$8</f>
        <v>46.866</v>
      </c>
      <c r="M328" s="1">
        <f>telmtr!I328/1*'calc monthly loads'!$B$8</f>
        <v>48.764</v>
      </c>
      <c r="N328" s="1">
        <f>telmtr!J328/1*'calc monthly loads'!$B$8</f>
        <v>53.144</v>
      </c>
      <c r="O328" s="1">
        <f>telmtr!K328/1*'calc monthly loads'!$B$8</f>
        <v>64.678</v>
      </c>
      <c r="P328" s="1">
        <f>telmtr!L328/1*'calc monthly loads'!$B$8</f>
        <v>76.504</v>
      </c>
      <c r="Q328" s="1">
        <f>telmtr!M328/1*'calc monthly loads'!$B$8</f>
        <v>80.008</v>
      </c>
      <c r="R328" s="1">
        <f>telmtr!N328/1*'calc monthly loads'!$B$8</f>
        <v>80.884</v>
      </c>
      <c r="S328" s="1">
        <f>telmtr!O328/1*'calc monthly loads'!$B$8</f>
        <v>82.782</v>
      </c>
      <c r="T328" s="1">
        <f>telmtr!P328/1*'calc monthly loads'!$B$8</f>
        <v>80.154</v>
      </c>
      <c r="U328" t="s">
        <v>13</v>
      </c>
      <c r="V328" s="3">
        <f>SUM(P328:T328)</f>
        <v>400.332</v>
      </c>
      <c r="W328" t="s">
        <v>14</v>
      </c>
      <c r="X328" s="3">
        <f>SUM(I328:O328)</f>
        <v>353.32</v>
      </c>
    </row>
    <row r="329" spans="6:24" ht="12.75">
      <c r="F329">
        <f>telmtr!A329</f>
        <v>61200</v>
      </c>
      <c r="G329">
        <f>telmtr!B329</f>
        <v>2</v>
      </c>
      <c r="I329" s="1">
        <f>telmtr!E329/1*'calc monthly loads'!$B$8</f>
        <v>79.132</v>
      </c>
      <c r="J329" s="1">
        <f>telmtr!F329/1*'calc monthly loads'!$B$8</f>
        <v>83.074</v>
      </c>
      <c r="K329" s="1">
        <f>telmtr!G329/1*'calc monthly loads'!$B$8</f>
        <v>80.446</v>
      </c>
      <c r="L329" s="1">
        <f>telmtr!H329/1*'calc monthly loads'!$B$8</f>
        <v>72.562</v>
      </c>
      <c r="M329" s="1">
        <f>telmtr!I329/1*'calc monthly loads'!$B$8</f>
        <v>65.846</v>
      </c>
      <c r="N329" s="1">
        <f>telmtr!J329/1*'calc monthly loads'!$B$8</f>
        <v>61.028</v>
      </c>
      <c r="O329" s="1">
        <f>telmtr!K329/1*'calc monthly loads'!$B$8</f>
        <v>59.276</v>
      </c>
      <c r="P329" s="1">
        <f>telmtr!L329/1*'calc monthly loads'!$B$8</f>
        <v>59.86</v>
      </c>
      <c r="Q329" s="1">
        <f>telmtr!M329/1*'calc monthly loads'!$B$8</f>
        <v>59.13</v>
      </c>
      <c r="R329" s="1">
        <f>telmtr!N329/1*'calc monthly loads'!$B$8</f>
        <v>58.108</v>
      </c>
      <c r="S329" s="1">
        <f>telmtr!O329/1*'calc monthly loads'!$B$8</f>
        <v>56.502</v>
      </c>
      <c r="T329" s="1">
        <f>telmtr!P329/1*'calc monthly loads'!$B$8</f>
        <v>53.582</v>
      </c>
      <c r="U329" t="s">
        <v>13</v>
      </c>
      <c r="V329" s="3">
        <f>SUM(I329:S329)</f>
        <v>734.9639999999999</v>
      </c>
      <c r="W329" t="s">
        <v>14</v>
      </c>
      <c r="X329" s="3">
        <f>T329</f>
        <v>53.582</v>
      </c>
    </row>
    <row r="330" spans="6:24" ht="12.75">
      <c r="F330">
        <f>telmtr!A330</f>
        <v>61300</v>
      </c>
      <c r="G330">
        <f>telmtr!B330</f>
        <v>1</v>
      </c>
      <c r="H330">
        <v>22</v>
      </c>
      <c r="I330" s="1">
        <f>telmtr!E330/1*'calc monthly loads'!$B$8</f>
        <v>51.976</v>
      </c>
      <c r="J330" s="1">
        <f>telmtr!F330/1*'calc monthly loads'!$B$8</f>
        <v>50.662</v>
      </c>
      <c r="K330" s="1">
        <f>telmtr!G330/1*'calc monthly loads'!$B$8</f>
        <v>50.37</v>
      </c>
      <c r="L330" s="1">
        <f>telmtr!H330/1*'calc monthly loads'!$B$8</f>
        <v>49.932</v>
      </c>
      <c r="M330" s="1">
        <f>telmtr!I330/1*'calc monthly loads'!$B$8</f>
        <v>51.684</v>
      </c>
      <c r="N330" s="1">
        <f>telmtr!J330/1*'calc monthly loads'!$B$8</f>
        <v>56.21</v>
      </c>
      <c r="O330" s="1">
        <f>telmtr!K330/1*'calc monthly loads'!$B$8</f>
        <v>67.452</v>
      </c>
      <c r="P330" s="1">
        <f>telmtr!L330/1*'calc monthly loads'!$B$8</f>
        <v>77.672</v>
      </c>
      <c r="Q330" s="1">
        <f>telmtr!M330/1*'calc monthly loads'!$B$8</f>
        <v>82.782</v>
      </c>
      <c r="R330" s="1">
        <f>telmtr!N330/1*'calc monthly loads'!$B$8</f>
        <v>82.636</v>
      </c>
      <c r="S330" s="1">
        <f>telmtr!O330/1*'calc monthly loads'!$B$8</f>
        <v>86.286</v>
      </c>
      <c r="T330" s="1">
        <f>telmtr!P330/1*'calc monthly loads'!$B$8</f>
        <v>84.826</v>
      </c>
      <c r="U330" t="s">
        <v>13</v>
      </c>
      <c r="V330" s="3">
        <f>SUM(P330:T330)</f>
        <v>414.202</v>
      </c>
      <c r="W330" t="s">
        <v>14</v>
      </c>
      <c r="X330" s="3">
        <f>SUM(I330:O330)</f>
        <v>378.286</v>
      </c>
    </row>
    <row r="331" spans="6:24" ht="12.75">
      <c r="F331">
        <f>telmtr!A331</f>
        <v>61300</v>
      </c>
      <c r="G331">
        <f>telmtr!B331</f>
        <v>2</v>
      </c>
      <c r="I331" s="1">
        <f>telmtr!E331/1*'calc monthly loads'!$B$8</f>
        <v>83.512</v>
      </c>
      <c r="J331" s="1">
        <f>telmtr!F331/1*'calc monthly loads'!$B$8</f>
        <v>85.848</v>
      </c>
      <c r="K331" s="1">
        <f>telmtr!G331/1*'calc monthly loads'!$B$8</f>
        <v>83.074</v>
      </c>
      <c r="L331" s="1">
        <f>telmtr!H331/1*'calc monthly loads'!$B$8</f>
        <v>77.526</v>
      </c>
      <c r="M331" s="1">
        <f>telmtr!I331/1*'calc monthly loads'!$B$8</f>
        <v>71.102</v>
      </c>
      <c r="N331" s="1">
        <f>telmtr!J331/1*'calc monthly loads'!$B$8</f>
        <v>65.116</v>
      </c>
      <c r="O331" s="1">
        <f>telmtr!K331/1*'calc monthly loads'!$B$8</f>
        <v>62.78</v>
      </c>
      <c r="P331" s="1">
        <f>telmtr!L331/1*'calc monthly loads'!$B$8</f>
        <v>61.028</v>
      </c>
      <c r="Q331" s="1">
        <f>telmtr!M331/1*'calc monthly loads'!$B$8</f>
        <v>60.736</v>
      </c>
      <c r="R331" s="1">
        <f>telmtr!N331/1*'calc monthly loads'!$B$8</f>
        <v>59.276</v>
      </c>
      <c r="S331" s="1">
        <f>telmtr!O331/1*'calc monthly loads'!$B$8</f>
        <v>56.94</v>
      </c>
      <c r="T331" s="1">
        <f>telmtr!P331/1*'calc monthly loads'!$B$8</f>
        <v>53.582</v>
      </c>
      <c r="U331" t="s">
        <v>13</v>
      </c>
      <c r="V331" s="3">
        <f>SUM(I331:S331)</f>
        <v>766.9379999999999</v>
      </c>
      <c r="W331" t="s">
        <v>14</v>
      </c>
      <c r="X331" s="3">
        <f>T331</f>
        <v>53.582</v>
      </c>
    </row>
    <row r="332" spans="6:24" ht="12.75">
      <c r="F332">
        <f>telmtr!A332</f>
        <v>61400</v>
      </c>
      <c r="G332">
        <f>telmtr!B332</f>
        <v>1</v>
      </c>
      <c r="H332">
        <v>32</v>
      </c>
      <c r="I332" s="1">
        <f>telmtr!E332/1*'calc monthly loads'!$B$8</f>
        <v>51.684</v>
      </c>
      <c r="J332" s="1">
        <f>telmtr!F332/1*'calc monthly loads'!$B$8</f>
        <v>47.45</v>
      </c>
      <c r="K332" s="1">
        <f>telmtr!G332/1*'calc monthly loads'!$B$8</f>
        <v>49.494</v>
      </c>
      <c r="L332" s="1">
        <f>telmtr!H332/1*'calc monthly loads'!$B$8</f>
        <v>49.932</v>
      </c>
      <c r="M332" s="1">
        <f>telmtr!I332/1*'calc monthly loads'!$B$8</f>
        <v>50.954</v>
      </c>
      <c r="N332" s="1">
        <f>telmtr!J332/1*'calc monthly loads'!$B$8</f>
        <v>55.918</v>
      </c>
      <c r="O332" s="1">
        <f>telmtr!K332/1*'calc monthly loads'!$B$8</f>
        <v>66.284</v>
      </c>
      <c r="P332" s="1">
        <f>telmtr!L332/1*'calc monthly loads'!$B$8</f>
        <v>75.92</v>
      </c>
      <c r="Q332" s="1">
        <f>telmtr!M332/1*'calc monthly loads'!$B$8</f>
        <v>77.818</v>
      </c>
      <c r="R332" s="1">
        <f>telmtr!N332/1*'calc monthly loads'!$B$8</f>
        <v>77.234</v>
      </c>
      <c r="S332" s="1">
        <f>telmtr!O332/1*'calc monthly loads'!$B$8</f>
        <v>84.242</v>
      </c>
      <c r="T332" s="1">
        <f>telmtr!P332/1*'calc monthly loads'!$B$8</f>
        <v>81.176</v>
      </c>
      <c r="U332" t="s">
        <v>13</v>
      </c>
      <c r="V332" s="3">
        <f>SUM(P332:T332)</f>
        <v>396.39</v>
      </c>
      <c r="W332" t="s">
        <v>14</v>
      </c>
      <c r="X332" s="3">
        <f>SUM(I332:O332)</f>
        <v>371.716</v>
      </c>
    </row>
    <row r="333" spans="6:24" ht="12.75">
      <c r="F333">
        <f>telmtr!A333</f>
        <v>61400</v>
      </c>
      <c r="G333">
        <f>telmtr!B333</f>
        <v>2</v>
      </c>
      <c r="I333" s="1">
        <f>telmtr!E333/1*'calc monthly loads'!$B$8</f>
        <v>80.154</v>
      </c>
      <c r="J333" s="1">
        <f>telmtr!F333/1*'calc monthly loads'!$B$8</f>
        <v>82.636</v>
      </c>
      <c r="K333" s="1">
        <f>telmtr!G333/1*'calc monthly loads'!$B$8</f>
        <v>80.592</v>
      </c>
      <c r="L333" s="1">
        <f>telmtr!H333/1*'calc monthly loads'!$B$8</f>
        <v>74.022</v>
      </c>
      <c r="M333" s="1">
        <f>telmtr!I333/1*'calc monthly loads'!$B$8</f>
        <v>67.744</v>
      </c>
      <c r="N333" s="1">
        <f>telmtr!J333/1*'calc monthly loads'!$B$8</f>
        <v>62.488</v>
      </c>
      <c r="O333" s="1">
        <f>telmtr!K333/1*'calc monthly loads'!$B$8</f>
        <v>57.67</v>
      </c>
      <c r="P333" s="1">
        <f>telmtr!L333/1*'calc monthly loads'!$B$8</f>
        <v>55.48</v>
      </c>
      <c r="Q333" s="1">
        <f>telmtr!M333/1*'calc monthly loads'!$B$8</f>
        <v>55.188</v>
      </c>
      <c r="R333" s="1">
        <f>telmtr!N333/1*'calc monthly loads'!$B$8</f>
        <v>54.166</v>
      </c>
      <c r="S333" s="1">
        <f>telmtr!O333/1*'calc monthly loads'!$B$8</f>
        <v>52.414</v>
      </c>
      <c r="T333" s="1">
        <f>telmtr!P333/1*'calc monthly loads'!$B$8</f>
        <v>49.64</v>
      </c>
      <c r="U333" t="s">
        <v>13</v>
      </c>
      <c r="V333" s="3">
        <f>SUM(I333:S333)</f>
        <v>722.5540000000001</v>
      </c>
      <c r="W333" t="s">
        <v>14</v>
      </c>
      <c r="X333" s="3">
        <f>T333</f>
        <v>49.64</v>
      </c>
    </row>
    <row r="334" spans="6:24" ht="12.75">
      <c r="F334">
        <f>telmtr!A334</f>
        <v>61500</v>
      </c>
      <c r="G334">
        <f>telmtr!B334</f>
        <v>1</v>
      </c>
      <c r="H334">
        <v>42</v>
      </c>
      <c r="I334" s="1">
        <f>telmtr!E334/1*'calc monthly loads'!$B$8</f>
        <v>50.516</v>
      </c>
      <c r="J334" s="1">
        <f>telmtr!F334/1*'calc monthly loads'!$B$8</f>
        <v>49.348</v>
      </c>
      <c r="K334" s="1">
        <f>telmtr!G334/1*'calc monthly loads'!$B$8</f>
        <v>49.348</v>
      </c>
      <c r="L334" s="1">
        <f>telmtr!H334/1*'calc monthly loads'!$B$8</f>
        <v>48.326</v>
      </c>
      <c r="M334" s="1">
        <f>telmtr!I334/1*'calc monthly loads'!$B$8</f>
        <v>50.078</v>
      </c>
      <c r="N334" s="1">
        <f>telmtr!J334/1*'calc monthly loads'!$B$8</f>
        <v>55.48</v>
      </c>
      <c r="O334" s="1">
        <f>telmtr!K334/1*'calc monthly loads'!$B$8</f>
        <v>66.138</v>
      </c>
      <c r="P334" s="1">
        <f>telmtr!L334/1*'calc monthly loads'!$B$8</f>
        <v>76.358</v>
      </c>
      <c r="Q334" s="1">
        <f>telmtr!M334/1*'calc monthly loads'!$B$8</f>
        <v>82.198</v>
      </c>
      <c r="R334" s="1">
        <f>telmtr!N334/1*'calc monthly loads'!$B$8</f>
        <v>81.614</v>
      </c>
      <c r="S334" s="1">
        <f>telmtr!O334/1*'calc monthly loads'!$B$8</f>
        <v>84.534</v>
      </c>
      <c r="T334" s="1">
        <f>telmtr!P334/1*'calc monthly loads'!$B$8</f>
        <v>82.198</v>
      </c>
      <c r="U334" t="s">
        <v>13</v>
      </c>
      <c r="V334" s="3">
        <f>SUM(P334:T334)</f>
        <v>406.902</v>
      </c>
      <c r="W334" t="s">
        <v>14</v>
      </c>
      <c r="X334" s="3">
        <f>SUM(I334:O334)</f>
        <v>369.23400000000004</v>
      </c>
    </row>
    <row r="335" spans="6:24" ht="12.75">
      <c r="F335">
        <f>telmtr!A335</f>
        <v>61500</v>
      </c>
      <c r="G335">
        <f>telmtr!B335</f>
        <v>2</v>
      </c>
      <c r="I335" s="1">
        <f>telmtr!E335/1*'calc monthly loads'!$B$8</f>
        <v>79.862</v>
      </c>
      <c r="J335" s="1">
        <f>telmtr!F335/1*'calc monthly loads'!$B$8</f>
        <v>82.344</v>
      </c>
      <c r="K335" s="1">
        <f>telmtr!G335/1*'calc monthly loads'!$B$8</f>
        <v>80.592</v>
      </c>
      <c r="L335" s="1">
        <f>telmtr!H335/1*'calc monthly loads'!$B$8</f>
        <v>75.336</v>
      </c>
      <c r="M335" s="1">
        <f>telmtr!I335/1*'calc monthly loads'!$B$8</f>
        <v>69.204</v>
      </c>
      <c r="N335" s="1">
        <f>telmtr!J335/1*'calc monthly loads'!$B$8</f>
        <v>65.554</v>
      </c>
      <c r="O335" s="1">
        <f>telmtr!K335/1*'calc monthly loads'!$B$8</f>
        <v>62.926</v>
      </c>
      <c r="P335" s="1">
        <f>telmtr!L335/1*'calc monthly loads'!$B$8</f>
        <v>60.59</v>
      </c>
      <c r="Q335" s="1">
        <f>telmtr!M335/1*'calc monthly loads'!$B$8</f>
        <v>60.736</v>
      </c>
      <c r="R335" s="1">
        <f>telmtr!N335/1*'calc monthly loads'!$B$8</f>
        <v>58.692</v>
      </c>
      <c r="S335" s="1">
        <f>telmtr!O335/1*'calc monthly loads'!$B$8</f>
        <v>56.356</v>
      </c>
      <c r="T335" s="1">
        <f>telmtr!P335/1*'calc monthly loads'!$B$8</f>
        <v>53.144</v>
      </c>
      <c r="U335" t="s">
        <v>13</v>
      </c>
      <c r="V335" s="3">
        <f>SUM(I335:S335)</f>
        <v>752.1920000000001</v>
      </c>
      <c r="W335" t="s">
        <v>14</v>
      </c>
      <c r="X335" s="3">
        <f>T335</f>
        <v>53.144</v>
      </c>
    </row>
    <row r="336" spans="6:24" ht="12.75">
      <c r="F336">
        <f>telmtr!A336</f>
        <v>61600</v>
      </c>
      <c r="G336">
        <f>telmtr!B336</f>
        <v>1</v>
      </c>
      <c r="H336">
        <v>52</v>
      </c>
      <c r="I336" s="1">
        <f>telmtr!E336/1*'calc monthly loads'!$B$8</f>
        <v>51.246</v>
      </c>
      <c r="J336" s="1">
        <f>telmtr!F336/1*'calc monthly loads'!$B$8</f>
        <v>49.932</v>
      </c>
      <c r="K336" s="1">
        <f>telmtr!G336/1*'calc monthly loads'!$B$8</f>
        <v>49.494</v>
      </c>
      <c r="L336" s="1">
        <f>telmtr!H336/1*'calc monthly loads'!$B$8</f>
        <v>49.056</v>
      </c>
      <c r="M336" s="1">
        <f>telmtr!I336/1*'calc monthly loads'!$B$8</f>
        <v>51.392</v>
      </c>
      <c r="N336" s="1">
        <f>telmtr!J336/1*'calc monthly loads'!$B$8</f>
        <v>55.772</v>
      </c>
      <c r="O336" s="1">
        <f>telmtr!K336/1*'calc monthly loads'!$B$8</f>
        <v>66.722</v>
      </c>
      <c r="P336" s="1">
        <f>telmtr!L336/1*'calc monthly loads'!$B$8</f>
        <v>77.088</v>
      </c>
      <c r="Q336" s="1">
        <f>telmtr!M336/1*'calc monthly loads'!$B$8</f>
        <v>82.344</v>
      </c>
      <c r="R336" s="1">
        <f>telmtr!N336/1*'calc monthly loads'!$B$8</f>
        <v>84.242</v>
      </c>
      <c r="S336" s="1">
        <f>telmtr!O336/1*'calc monthly loads'!$B$8</f>
        <v>87.308</v>
      </c>
      <c r="T336" s="1">
        <f>telmtr!P336/1*'calc monthly loads'!$B$8</f>
        <v>84.534</v>
      </c>
      <c r="U336" t="s">
        <v>13</v>
      </c>
      <c r="V336" s="3">
        <f>SUM(P336:T336)</f>
        <v>415.51599999999996</v>
      </c>
      <c r="W336" t="s">
        <v>14</v>
      </c>
      <c r="X336" s="3">
        <f>SUM(I336:O336)</f>
        <v>373.614</v>
      </c>
    </row>
    <row r="337" spans="6:24" ht="12.75">
      <c r="F337">
        <f>telmtr!A337</f>
        <v>61600</v>
      </c>
      <c r="G337">
        <f>telmtr!B337</f>
        <v>2</v>
      </c>
      <c r="I337" s="1">
        <f>telmtr!E337/1*'calc monthly loads'!$B$8</f>
        <v>83.22</v>
      </c>
      <c r="J337" s="1">
        <f>telmtr!F337/1*'calc monthly loads'!$B$8</f>
        <v>86.14</v>
      </c>
      <c r="K337" s="1">
        <f>telmtr!G337/1*'calc monthly loads'!$B$8</f>
        <v>83.22</v>
      </c>
      <c r="L337" s="1">
        <f>telmtr!H337/1*'calc monthly loads'!$B$8</f>
        <v>76.65</v>
      </c>
      <c r="M337" s="1">
        <f>telmtr!I337/1*'calc monthly loads'!$B$8</f>
        <v>72.27</v>
      </c>
      <c r="N337" s="1">
        <f>telmtr!J337/1*'calc monthly loads'!$B$8</f>
        <v>69.35</v>
      </c>
      <c r="O337" s="1">
        <f>telmtr!K337/1*'calc monthly loads'!$B$8</f>
        <v>66.576</v>
      </c>
      <c r="P337" s="1">
        <f>telmtr!L337/1*'calc monthly loads'!$B$8</f>
        <v>63.802</v>
      </c>
      <c r="Q337" s="1">
        <f>telmtr!M337/1*'calc monthly loads'!$B$8</f>
        <v>64.094</v>
      </c>
      <c r="R337" s="1">
        <f>telmtr!N337/1*'calc monthly loads'!$B$8</f>
        <v>62.342</v>
      </c>
      <c r="S337" s="1">
        <f>telmtr!O337/1*'calc monthly loads'!$B$8</f>
        <v>58.108</v>
      </c>
      <c r="T337" s="1">
        <f>telmtr!P337/1*'calc monthly loads'!$B$8</f>
        <v>54.458</v>
      </c>
      <c r="U337" t="s">
        <v>13</v>
      </c>
      <c r="V337" s="3">
        <f>SUM(I337:S337)</f>
        <v>785.772</v>
      </c>
      <c r="W337" t="s">
        <v>14</v>
      </c>
      <c r="X337" s="3">
        <f>T337</f>
        <v>54.458</v>
      </c>
    </row>
    <row r="338" spans="6:24" ht="12.75">
      <c r="F338">
        <f>telmtr!A338</f>
        <v>61700</v>
      </c>
      <c r="G338">
        <f>telmtr!B338</f>
        <v>1</v>
      </c>
      <c r="H338">
        <v>62</v>
      </c>
      <c r="I338" s="1">
        <f>telmtr!E338/1*'calc monthly loads'!$B$8</f>
        <v>51.684</v>
      </c>
      <c r="J338" s="1">
        <f>telmtr!F338/1*'calc monthly loads'!$B$8</f>
        <v>51.246</v>
      </c>
      <c r="K338" s="1">
        <f>telmtr!G338/1*'calc monthly loads'!$B$8</f>
        <v>50.078</v>
      </c>
      <c r="L338" s="1">
        <f>telmtr!H338/1*'calc monthly loads'!$B$8</f>
        <v>49.932</v>
      </c>
      <c r="M338" s="1">
        <f>telmtr!I338/1*'calc monthly loads'!$B$8</f>
        <v>49.932</v>
      </c>
      <c r="N338" s="1">
        <f>telmtr!J338/1*'calc monthly loads'!$B$8</f>
        <v>51.684</v>
      </c>
      <c r="O338" s="1">
        <f>telmtr!K338/1*'calc monthly loads'!$B$8</f>
        <v>54.896</v>
      </c>
      <c r="P338" s="1">
        <f>telmtr!L338/1*'calc monthly loads'!$B$8</f>
        <v>59.86</v>
      </c>
      <c r="Q338" s="1">
        <f>telmtr!M338/1*'calc monthly loads'!$B$8</f>
        <v>64.386</v>
      </c>
      <c r="R338" s="1">
        <f>telmtr!N338/1*'calc monthly loads'!$B$8</f>
        <v>65.992</v>
      </c>
      <c r="S338" s="1">
        <f>telmtr!O338/1*'calc monthly loads'!$B$8</f>
        <v>66.284</v>
      </c>
      <c r="T338" s="1">
        <f>telmtr!P338/1*'calc monthly loads'!$B$8</f>
        <v>65.116</v>
      </c>
      <c r="U338" t="s">
        <v>13</v>
      </c>
      <c r="V338" s="3">
        <v>0</v>
      </c>
      <c r="W338" t="s">
        <v>14</v>
      </c>
      <c r="X338" s="3">
        <f>SUM(I338:T338)</f>
        <v>681.09</v>
      </c>
    </row>
    <row r="339" spans="6:24" ht="12.75">
      <c r="F339">
        <f>telmtr!A339</f>
        <v>61700</v>
      </c>
      <c r="G339">
        <f>telmtr!B339</f>
        <v>2</v>
      </c>
      <c r="I339" s="1">
        <f>telmtr!E339/1*'calc monthly loads'!$B$8</f>
        <v>63.656</v>
      </c>
      <c r="J339" s="1">
        <f>telmtr!F339/1*'calc monthly loads'!$B$8</f>
        <v>62.78</v>
      </c>
      <c r="K339" s="1">
        <f>telmtr!G339/1*'calc monthly loads'!$B$8</f>
        <v>62.05</v>
      </c>
      <c r="L339" s="1">
        <f>telmtr!H339/1*'calc monthly loads'!$B$8</f>
        <v>60.152</v>
      </c>
      <c r="M339" s="1">
        <f>telmtr!I339/1*'calc monthly loads'!$B$8</f>
        <v>56.794</v>
      </c>
      <c r="N339" s="1">
        <f>telmtr!J339/1*'calc monthly loads'!$B$8</f>
        <v>55.626</v>
      </c>
      <c r="O339" s="1">
        <f>telmtr!K339/1*'calc monthly loads'!$B$8</f>
        <v>54.604</v>
      </c>
      <c r="P339" s="1">
        <f>telmtr!L339/1*'calc monthly loads'!$B$8</f>
        <v>54.166</v>
      </c>
      <c r="Q339" s="1">
        <f>telmtr!M339/1*'calc monthly loads'!$B$8</f>
        <v>53.436</v>
      </c>
      <c r="R339" s="1">
        <f>telmtr!N339/1*'calc monthly loads'!$B$8</f>
        <v>53.144</v>
      </c>
      <c r="S339" s="1">
        <f>telmtr!O339/1*'calc monthly loads'!$B$8</f>
        <v>51.538</v>
      </c>
      <c r="T339" s="1">
        <f>telmtr!P339/1*'calc monthly loads'!$B$8</f>
        <v>49.202</v>
      </c>
      <c r="U339" t="s">
        <v>13</v>
      </c>
      <c r="V339" s="3">
        <v>0</v>
      </c>
      <c r="W339" t="s">
        <v>14</v>
      </c>
      <c r="X339" s="3">
        <f>SUM(I339:T339)</f>
        <v>677.1479999999999</v>
      </c>
    </row>
    <row r="340" spans="6:24" ht="12.75">
      <c r="F340">
        <f>telmtr!A340</f>
        <v>61800</v>
      </c>
      <c r="G340">
        <f>telmtr!B340</f>
        <v>1</v>
      </c>
      <c r="H340">
        <v>72</v>
      </c>
      <c r="I340" s="1">
        <f>telmtr!E340/1*'calc monthly loads'!$B$8</f>
        <v>47.158</v>
      </c>
      <c r="J340" s="1">
        <f>telmtr!F340/1*'calc monthly loads'!$B$8</f>
        <v>46.136</v>
      </c>
      <c r="K340" s="1">
        <f>telmtr!G340/1*'calc monthly loads'!$B$8</f>
        <v>45.26</v>
      </c>
      <c r="L340" s="1">
        <f>telmtr!H340/1*'calc monthly loads'!$B$8</f>
        <v>45.114</v>
      </c>
      <c r="M340" s="1">
        <f>telmtr!I340/1*'calc monthly loads'!$B$8</f>
        <v>44.092</v>
      </c>
      <c r="N340" s="1">
        <f>telmtr!J340/1*'calc monthly loads'!$B$8</f>
        <v>42.924</v>
      </c>
      <c r="O340" s="1">
        <f>telmtr!K340/1*'calc monthly loads'!$B$8</f>
        <v>45.114</v>
      </c>
      <c r="P340" s="1">
        <f>telmtr!L340/1*'calc monthly loads'!$B$8</f>
        <v>47.888</v>
      </c>
      <c r="Q340" s="1">
        <f>telmtr!M340/1*'calc monthly loads'!$B$8</f>
        <v>50.078</v>
      </c>
      <c r="R340" s="1">
        <f>telmtr!N340/1*'calc monthly loads'!$B$8</f>
        <v>51.538</v>
      </c>
      <c r="S340" s="1">
        <f>telmtr!O340/1*'calc monthly loads'!$B$8</f>
        <v>53.144</v>
      </c>
      <c r="T340" s="1">
        <f>telmtr!P340/1*'calc monthly loads'!$B$8</f>
        <v>53.29</v>
      </c>
      <c r="U340" t="s">
        <v>13</v>
      </c>
      <c r="V340" s="3">
        <v>0</v>
      </c>
      <c r="W340" t="s">
        <v>14</v>
      </c>
      <c r="X340" s="3">
        <f>SUM(I340:T340)</f>
        <v>571.7359999999999</v>
      </c>
    </row>
    <row r="341" spans="6:24" ht="12.75">
      <c r="F341">
        <f>telmtr!A341</f>
        <v>61800</v>
      </c>
      <c r="G341">
        <f>telmtr!B341</f>
        <v>2</v>
      </c>
      <c r="I341" s="1">
        <f>telmtr!E341/1*'calc monthly loads'!$B$8</f>
        <v>53.144</v>
      </c>
      <c r="J341" s="1">
        <f>telmtr!F341/1*'calc monthly loads'!$B$8</f>
        <v>53.29</v>
      </c>
      <c r="K341" s="1">
        <f>telmtr!G341/1*'calc monthly loads'!$B$8</f>
        <v>52.56</v>
      </c>
      <c r="L341" s="1">
        <f>telmtr!H341/1*'calc monthly loads'!$B$8</f>
        <v>51.976</v>
      </c>
      <c r="M341" s="1">
        <f>telmtr!I341/1*'calc monthly loads'!$B$8</f>
        <v>50.224</v>
      </c>
      <c r="N341" s="1">
        <f>telmtr!J341/1*'calc monthly loads'!$B$8</f>
        <v>49.932</v>
      </c>
      <c r="O341" s="1">
        <f>telmtr!K341/1*'calc monthly loads'!$B$8</f>
        <v>49.056</v>
      </c>
      <c r="P341" s="1">
        <f>telmtr!L341/1*'calc monthly loads'!$B$8</f>
        <v>48.472</v>
      </c>
      <c r="Q341" s="1">
        <f>telmtr!M341/1*'calc monthly loads'!$B$8</f>
        <v>48.764</v>
      </c>
      <c r="R341" s="1">
        <f>telmtr!N341/1*'calc monthly loads'!$B$8</f>
        <v>48.618</v>
      </c>
      <c r="S341" s="1">
        <f>telmtr!O341/1*'calc monthly loads'!$B$8</f>
        <v>47.888</v>
      </c>
      <c r="T341" s="1">
        <f>telmtr!P341/1*'calc monthly loads'!$B$8</f>
        <v>47.888</v>
      </c>
      <c r="U341" t="s">
        <v>13</v>
      </c>
      <c r="V341" s="3">
        <v>0</v>
      </c>
      <c r="W341" t="s">
        <v>14</v>
      </c>
      <c r="X341" s="3">
        <f>SUM(I341:T341)</f>
        <v>601.812</v>
      </c>
    </row>
    <row r="342" spans="6:24" ht="12.75">
      <c r="F342">
        <f>telmtr!A342</f>
        <v>61900</v>
      </c>
      <c r="G342">
        <f>telmtr!B342</f>
        <v>1</v>
      </c>
      <c r="H342">
        <v>12</v>
      </c>
      <c r="I342" s="1">
        <f>telmtr!E342/1*'calc monthly loads'!$B$8</f>
        <v>47.888</v>
      </c>
      <c r="J342" s="1">
        <f>telmtr!F342/1*'calc monthly loads'!$B$8</f>
        <v>47.45</v>
      </c>
      <c r="K342" s="1">
        <f>telmtr!G342/1*'calc monthly loads'!$B$8</f>
        <v>47.45</v>
      </c>
      <c r="L342" s="1">
        <f>telmtr!H342/1*'calc monthly loads'!$B$8</f>
        <v>46.72</v>
      </c>
      <c r="M342" s="1">
        <f>telmtr!I342/1*'calc monthly loads'!$B$8</f>
        <v>48.764</v>
      </c>
      <c r="N342" s="1">
        <f>telmtr!J342/1*'calc monthly loads'!$B$8</f>
        <v>55.772</v>
      </c>
      <c r="O342" s="1">
        <f>telmtr!K342/1*'calc monthly loads'!$B$8</f>
        <v>64.24</v>
      </c>
      <c r="P342" s="1">
        <f>telmtr!L342/1*'calc monthly loads'!$B$8</f>
        <v>75.774</v>
      </c>
      <c r="Q342" s="1">
        <f>telmtr!M342/1*'calc monthly loads'!$B$8</f>
        <v>82.928</v>
      </c>
      <c r="R342" s="1">
        <f>telmtr!N342/1*'calc monthly loads'!$B$8</f>
        <v>84.534</v>
      </c>
      <c r="S342" s="1">
        <f>telmtr!O342/1*'calc monthly loads'!$B$8</f>
        <v>86.87</v>
      </c>
      <c r="T342" s="1">
        <f>telmtr!P342/1*'calc monthly loads'!$B$8</f>
        <v>85.702</v>
      </c>
      <c r="U342" t="s">
        <v>13</v>
      </c>
      <c r="V342" s="3">
        <f>SUM(P342:T342)</f>
        <v>415.808</v>
      </c>
      <c r="W342" t="s">
        <v>14</v>
      </c>
      <c r="X342" s="3">
        <f>SUM(I342:O342)</f>
        <v>358.28400000000005</v>
      </c>
    </row>
    <row r="343" spans="6:24" ht="12.75">
      <c r="F343">
        <f>telmtr!A343</f>
        <v>61900</v>
      </c>
      <c r="G343">
        <f>telmtr!B343</f>
        <v>2</v>
      </c>
      <c r="I343" s="1">
        <f>telmtr!E343/1*'calc monthly loads'!$B$8</f>
        <v>84.972</v>
      </c>
      <c r="J343" s="1">
        <f>telmtr!F343/1*'calc monthly loads'!$B$8</f>
        <v>87.892</v>
      </c>
      <c r="K343" s="1">
        <f>telmtr!G343/1*'calc monthly loads'!$B$8</f>
        <v>86.14</v>
      </c>
      <c r="L343" s="1">
        <f>telmtr!H343/1*'calc monthly loads'!$B$8</f>
        <v>79.716</v>
      </c>
      <c r="M343" s="1">
        <f>telmtr!I343/1*'calc monthly loads'!$B$8</f>
        <v>72.124</v>
      </c>
      <c r="N343" s="1">
        <f>telmtr!J343/1*'calc monthly loads'!$B$8</f>
        <v>67.306</v>
      </c>
      <c r="O343" s="1">
        <f>telmtr!K343/1*'calc monthly loads'!$B$8</f>
        <v>64.97</v>
      </c>
      <c r="P343" s="1">
        <f>telmtr!L343/1*'calc monthly loads'!$B$8</f>
        <v>62.926</v>
      </c>
      <c r="Q343" s="1">
        <f>telmtr!M343/1*'calc monthly loads'!$B$8</f>
        <v>62.488</v>
      </c>
      <c r="R343" s="1">
        <f>telmtr!N343/1*'calc monthly loads'!$B$8</f>
        <v>61.174</v>
      </c>
      <c r="S343" s="1">
        <f>telmtr!O343/1*'calc monthly loads'!$B$8</f>
        <v>59.276</v>
      </c>
      <c r="T343" s="1">
        <f>telmtr!P343/1*'calc monthly loads'!$B$8</f>
        <v>55.918</v>
      </c>
      <c r="U343" t="s">
        <v>13</v>
      </c>
      <c r="V343" s="3">
        <f>SUM(I343:S343)</f>
        <v>788.9839999999998</v>
      </c>
      <c r="W343" t="s">
        <v>14</v>
      </c>
      <c r="X343" s="3">
        <f>T343</f>
        <v>55.918</v>
      </c>
    </row>
    <row r="344" spans="6:24" ht="12.75">
      <c r="F344">
        <f>telmtr!A344</f>
        <v>62000</v>
      </c>
      <c r="G344">
        <f>telmtr!B344</f>
        <v>1</v>
      </c>
      <c r="H344">
        <v>22</v>
      </c>
      <c r="I344" s="1">
        <f>telmtr!E344/1*'calc monthly loads'!$B$8</f>
        <v>53.582</v>
      </c>
      <c r="J344" s="1">
        <f>telmtr!F344/1*'calc monthly loads'!$B$8</f>
        <v>51.83</v>
      </c>
      <c r="K344" s="1">
        <f>telmtr!G344/1*'calc monthly loads'!$B$8</f>
        <v>51.246</v>
      </c>
      <c r="L344" s="1">
        <f>telmtr!H344/1*'calc monthly loads'!$B$8</f>
        <v>50.224</v>
      </c>
      <c r="M344" s="1">
        <f>telmtr!I344/1*'calc monthly loads'!$B$8</f>
        <v>51.684</v>
      </c>
      <c r="N344" s="1">
        <f>telmtr!J344/1*'calc monthly loads'!$B$8</f>
        <v>55.626</v>
      </c>
      <c r="O344" s="1">
        <f>telmtr!K344/1*'calc monthly loads'!$B$8</f>
        <v>68.474</v>
      </c>
      <c r="P344" s="1">
        <f>telmtr!L344/1*'calc monthly loads'!$B$8</f>
        <v>77.234</v>
      </c>
      <c r="Q344" s="1">
        <f>telmtr!M344/1*'calc monthly loads'!$B$8</f>
        <v>80.884</v>
      </c>
      <c r="R344" s="1">
        <f>telmtr!N344/1*'calc monthly loads'!$B$8</f>
        <v>84.096</v>
      </c>
      <c r="S344" s="1">
        <f>telmtr!O344/1*'calc monthly loads'!$B$8</f>
        <v>87.746</v>
      </c>
      <c r="T344" s="1">
        <f>telmtr!P344/1*'calc monthly loads'!$B$8</f>
        <v>86.286</v>
      </c>
      <c r="U344" t="s">
        <v>13</v>
      </c>
      <c r="V344" s="3">
        <f>SUM(P344:T344)</f>
        <v>416.246</v>
      </c>
      <c r="W344" t="s">
        <v>14</v>
      </c>
      <c r="X344" s="3">
        <f>SUM(I344:O344)</f>
        <v>382.666</v>
      </c>
    </row>
    <row r="345" spans="6:24" ht="12.75">
      <c r="F345">
        <f>telmtr!A345</f>
        <v>62000</v>
      </c>
      <c r="G345">
        <f>telmtr!B345</f>
        <v>2</v>
      </c>
      <c r="I345" s="1">
        <f>telmtr!E345/1*'calc monthly loads'!$B$8</f>
        <v>82.928</v>
      </c>
      <c r="J345" s="1">
        <f>telmtr!F345/1*'calc monthly loads'!$B$8</f>
        <v>87.892</v>
      </c>
      <c r="K345" s="1">
        <f>telmtr!G345/1*'calc monthly loads'!$B$8</f>
        <v>86.286</v>
      </c>
      <c r="L345" s="1">
        <f>telmtr!H345/1*'calc monthly loads'!$B$8</f>
        <v>81.176</v>
      </c>
      <c r="M345" s="1">
        <f>telmtr!I345/1*'calc monthly loads'!$B$8</f>
        <v>74.606</v>
      </c>
      <c r="N345" s="1">
        <f>telmtr!J345/1*'calc monthly loads'!$B$8</f>
        <v>70.372</v>
      </c>
      <c r="O345" s="1">
        <f>telmtr!K345/1*'calc monthly loads'!$B$8</f>
        <v>67.89</v>
      </c>
      <c r="P345" s="1">
        <f>telmtr!L345/1*'calc monthly loads'!$B$8</f>
        <v>64.824</v>
      </c>
      <c r="Q345" s="1">
        <f>telmtr!M345/1*'calc monthly loads'!$B$8</f>
        <v>64.094</v>
      </c>
      <c r="R345" s="1">
        <f>telmtr!N345/1*'calc monthly loads'!$B$8</f>
        <v>62.196</v>
      </c>
      <c r="S345" s="1">
        <f>telmtr!O345/1*'calc monthly loads'!$B$8</f>
        <v>59.568</v>
      </c>
      <c r="T345" s="1">
        <f>telmtr!P345/1*'calc monthly loads'!$B$8</f>
        <v>55.918</v>
      </c>
      <c r="U345" t="s">
        <v>13</v>
      </c>
      <c r="V345" s="3">
        <f>SUM(I345:S345)</f>
        <v>801.832</v>
      </c>
      <c r="W345" t="s">
        <v>14</v>
      </c>
      <c r="X345" s="3">
        <f>T345</f>
        <v>55.918</v>
      </c>
    </row>
    <row r="346" spans="6:24" ht="12.75">
      <c r="F346">
        <f>telmtr!A346</f>
        <v>62100</v>
      </c>
      <c r="G346">
        <f>telmtr!B346</f>
        <v>1</v>
      </c>
      <c r="H346">
        <v>32</v>
      </c>
      <c r="I346" s="1">
        <f>telmtr!E346/1*'calc monthly loads'!$B$8</f>
        <v>51.1</v>
      </c>
      <c r="J346" s="1">
        <f>telmtr!F346/1*'calc monthly loads'!$B$8</f>
        <v>48.764</v>
      </c>
      <c r="K346" s="1">
        <f>telmtr!G346/1*'calc monthly loads'!$B$8</f>
        <v>47.304</v>
      </c>
      <c r="L346" s="1">
        <f>telmtr!H346/1*'calc monthly loads'!$B$8</f>
        <v>46.574</v>
      </c>
      <c r="M346" s="1">
        <f>telmtr!I346/1*'calc monthly loads'!$B$8</f>
        <v>48.764</v>
      </c>
      <c r="N346" s="1">
        <f>telmtr!J346/1*'calc monthly loads'!$B$8</f>
        <v>52.706</v>
      </c>
      <c r="O346" s="1">
        <f>telmtr!K346/1*'calc monthly loads'!$B$8</f>
        <v>64.97</v>
      </c>
      <c r="P346" s="1">
        <f>telmtr!L346/1*'calc monthly loads'!$B$8</f>
        <v>75.774</v>
      </c>
      <c r="Q346" s="1">
        <f>telmtr!M346/1*'calc monthly loads'!$B$8</f>
        <v>80.446</v>
      </c>
      <c r="R346" s="1">
        <f>telmtr!N346/1*'calc monthly loads'!$B$8</f>
        <v>81.76</v>
      </c>
      <c r="S346" s="1">
        <f>telmtr!O346/1*'calc monthly loads'!$B$8</f>
        <v>83.22</v>
      </c>
      <c r="T346" s="1">
        <f>telmtr!P346/1*'calc monthly loads'!$B$8</f>
        <v>81.176</v>
      </c>
      <c r="U346" t="s">
        <v>13</v>
      </c>
      <c r="V346" s="3">
        <f>SUM(P346:T346)</f>
        <v>402.37600000000003</v>
      </c>
      <c r="W346" t="s">
        <v>14</v>
      </c>
      <c r="X346" s="3">
        <f>SUM(I346:O346)</f>
        <v>360.182</v>
      </c>
    </row>
    <row r="347" spans="6:24" ht="12.75">
      <c r="F347">
        <f>telmtr!A347</f>
        <v>62100</v>
      </c>
      <c r="G347">
        <f>telmtr!B347</f>
        <v>2</v>
      </c>
      <c r="I347" s="1">
        <f>telmtr!E347/1*'calc monthly loads'!$B$8</f>
        <v>80.738</v>
      </c>
      <c r="J347" s="1">
        <f>telmtr!F347/1*'calc monthly loads'!$B$8</f>
        <v>82.198</v>
      </c>
      <c r="K347" s="1">
        <f>telmtr!G347/1*'calc monthly loads'!$B$8</f>
        <v>80.154</v>
      </c>
      <c r="L347" s="1">
        <f>telmtr!H347/1*'calc monthly loads'!$B$8</f>
        <v>74.168</v>
      </c>
      <c r="M347" s="1">
        <f>telmtr!I347/1*'calc monthly loads'!$B$8</f>
        <v>69.058</v>
      </c>
      <c r="N347" s="1">
        <f>telmtr!J347/1*'calc monthly loads'!$B$8</f>
        <v>63.656</v>
      </c>
      <c r="O347" s="1">
        <f>telmtr!K347/1*'calc monthly loads'!$B$8</f>
        <v>61.466</v>
      </c>
      <c r="P347" s="1">
        <f>telmtr!L347/1*'calc monthly loads'!$B$8</f>
        <v>59.13</v>
      </c>
      <c r="Q347" s="1">
        <f>telmtr!M347/1*'calc monthly loads'!$B$8</f>
        <v>59.714</v>
      </c>
      <c r="R347" s="1">
        <f>telmtr!N347/1*'calc monthly loads'!$B$8</f>
        <v>58.546</v>
      </c>
      <c r="S347" s="1">
        <f>telmtr!O347/1*'calc monthly loads'!$B$8</f>
        <v>56.502</v>
      </c>
      <c r="T347" s="1">
        <f>telmtr!P347/1*'calc monthly loads'!$B$8</f>
        <v>53.436</v>
      </c>
      <c r="U347" t="s">
        <v>13</v>
      </c>
      <c r="V347" s="3">
        <f>SUM(I347:S347)</f>
        <v>745.3299999999999</v>
      </c>
      <c r="W347" t="s">
        <v>14</v>
      </c>
      <c r="X347" s="3">
        <f>T347</f>
        <v>53.436</v>
      </c>
    </row>
    <row r="348" spans="6:24" ht="12.75">
      <c r="F348">
        <f>telmtr!A348</f>
        <v>62200</v>
      </c>
      <c r="G348">
        <f>telmtr!B348</f>
        <v>1</v>
      </c>
      <c r="H348">
        <v>42</v>
      </c>
      <c r="I348" s="1">
        <f>telmtr!E348/1*'calc monthly loads'!$B$8</f>
        <v>51.392</v>
      </c>
      <c r="J348" s="1">
        <f>telmtr!F348/1*'calc monthly loads'!$B$8</f>
        <v>49.786</v>
      </c>
      <c r="K348" s="1">
        <f>telmtr!G348/1*'calc monthly loads'!$B$8</f>
        <v>49.348</v>
      </c>
      <c r="L348" s="1">
        <f>telmtr!H348/1*'calc monthly loads'!$B$8</f>
        <v>48.034</v>
      </c>
      <c r="M348" s="1">
        <f>telmtr!I348/1*'calc monthly loads'!$B$8</f>
        <v>50.954</v>
      </c>
      <c r="N348" s="1">
        <f>telmtr!J348/1*'calc monthly loads'!$B$8</f>
        <v>56.064</v>
      </c>
      <c r="O348" s="1">
        <f>telmtr!K348/1*'calc monthly loads'!$B$8</f>
        <v>67.306</v>
      </c>
      <c r="P348" s="1">
        <f>telmtr!L348/1*'calc monthly loads'!$B$8</f>
        <v>77.964</v>
      </c>
      <c r="Q348" s="1">
        <f>telmtr!M348/1*'calc monthly loads'!$B$8</f>
        <v>82.344</v>
      </c>
      <c r="R348" s="1">
        <f>telmtr!N348/1*'calc monthly loads'!$B$8</f>
        <v>83.366</v>
      </c>
      <c r="S348" s="1">
        <f>telmtr!O348/1*'calc monthly loads'!$B$8</f>
        <v>86.87</v>
      </c>
      <c r="T348" s="1">
        <f>telmtr!P348/1*'calc monthly loads'!$B$8</f>
        <v>85.994</v>
      </c>
      <c r="U348" t="s">
        <v>13</v>
      </c>
      <c r="V348" s="3">
        <f>SUM(P348:T348)</f>
        <v>416.538</v>
      </c>
      <c r="W348" t="s">
        <v>14</v>
      </c>
      <c r="X348" s="3">
        <f>SUM(I348:O348)</f>
        <v>372.884</v>
      </c>
    </row>
    <row r="349" spans="6:24" ht="12.75">
      <c r="F349">
        <f>telmtr!A349</f>
        <v>62200</v>
      </c>
      <c r="G349">
        <f>telmtr!B349</f>
        <v>2</v>
      </c>
      <c r="I349" s="1">
        <f>telmtr!E349/1*'calc monthly loads'!$B$8</f>
        <v>83.658</v>
      </c>
      <c r="J349" s="1">
        <f>telmtr!F349/1*'calc monthly loads'!$B$8</f>
        <v>87.016</v>
      </c>
      <c r="K349" s="1">
        <f>telmtr!G349/1*'calc monthly loads'!$B$8</f>
        <v>84.388</v>
      </c>
      <c r="L349" s="1">
        <f>telmtr!H349/1*'calc monthly loads'!$B$8</f>
        <v>79.862</v>
      </c>
      <c r="M349" s="1">
        <f>telmtr!I349/1*'calc monthly loads'!$B$8</f>
        <v>73.438</v>
      </c>
      <c r="N349" s="1">
        <f>telmtr!J349/1*'calc monthly loads'!$B$8</f>
        <v>67.744</v>
      </c>
      <c r="O349" s="1">
        <f>telmtr!K349/1*'calc monthly loads'!$B$8</f>
        <v>64.386</v>
      </c>
      <c r="P349" s="1">
        <f>telmtr!L349/1*'calc monthly loads'!$B$8</f>
        <v>61.758</v>
      </c>
      <c r="Q349" s="1">
        <f>telmtr!M349/1*'calc monthly loads'!$B$8</f>
        <v>60.882</v>
      </c>
      <c r="R349" s="1">
        <f>telmtr!N349/1*'calc monthly loads'!$B$8</f>
        <v>59.86</v>
      </c>
      <c r="S349" s="1">
        <f>telmtr!O349/1*'calc monthly loads'!$B$8</f>
        <v>57.67</v>
      </c>
      <c r="T349" s="1">
        <f>telmtr!P349/1*'calc monthly loads'!$B$8</f>
        <v>53.728</v>
      </c>
      <c r="U349" t="s">
        <v>13</v>
      </c>
      <c r="V349" s="3">
        <f>SUM(I349:S349)</f>
        <v>780.6619999999999</v>
      </c>
      <c r="W349" t="s">
        <v>14</v>
      </c>
      <c r="X349" s="3">
        <f>T349</f>
        <v>53.728</v>
      </c>
    </row>
    <row r="350" spans="6:24" ht="12.75">
      <c r="F350">
        <f>telmtr!A350</f>
        <v>62300</v>
      </c>
      <c r="G350">
        <f>telmtr!B350</f>
        <v>1</v>
      </c>
      <c r="H350">
        <v>52</v>
      </c>
      <c r="I350" s="1">
        <f>telmtr!E350/1*'calc monthly loads'!$B$8</f>
        <v>51.392</v>
      </c>
      <c r="J350" s="1">
        <f>telmtr!F350/1*'calc monthly loads'!$B$8</f>
        <v>49.494</v>
      </c>
      <c r="K350" s="1">
        <f>telmtr!G350/1*'calc monthly loads'!$B$8</f>
        <v>48.764</v>
      </c>
      <c r="L350" s="1">
        <f>telmtr!H350/1*'calc monthly loads'!$B$8</f>
        <v>47.596</v>
      </c>
      <c r="M350" s="1">
        <f>telmtr!I350/1*'calc monthly loads'!$B$8</f>
        <v>49.348</v>
      </c>
      <c r="N350" s="1">
        <f>telmtr!J350/1*'calc monthly loads'!$B$8</f>
        <v>53.728</v>
      </c>
      <c r="O350" s="1">
        <f>telmtr!K350/1*'calc monthly loads'!$B$8</f>
        <v>65.846</v>
      </c>
      <c r="P350" s="1">
        <f>telmtr!L350/1*'calc monthly loads'!$B$8</f>
        <v>75.628</v>
      </c>
      <c r="Q350" s="1">
        <f>telmtr!M350/1*'calc monthly loads'!$B$8</f>
        <v>80.3</v>
      </c>
      <c r="R350" s="1">
        <f>telmtr!N350/1*'calc monthly loads'!$B$8</f>
        <v>80.884</v>
      </c>
      <c r="S350" s="1">
        <f>telmtr!O350/1*'calc monthly loads'!$B$8</f>
        <v>82.198</v>
      </c>
      <c r="T350" s="1">
        <f>telmtr!P350/1*'calc monthly loads'!$B$8</f>
        <v>80.008</v>
      </c>
      <c r="U350" t="s">
        <v>13</v>
      </c>
      <c r="V350" s="3">
        <f>SUM(P350:T350)</f>
        <v>399.018</v>
      </c>
      <c r="W350" t="s">
        <v>14</v>
      </c>
      <c r="X350" s="3">
        <f>SUM(I350:O350)</f>
        <v>366.168</v>
      </c>
    </row>
    <row r="351" spans="6:24" ht="12.75">
      <c r="F351">
        <f>telmtr!A351</f>
        <v>62300</v>
      </c>
      <c r="G351">
        <f>telmtr!B351</f>
        <v>2</v>
      </c>
      <c r="I351" s="1">
        <f>telmtr!E351/1*'calc monthly loads'!$B$8</f>
        <v>78.84</v>
      </c>
      <c r="J351" s="1">
        <f>telmtr!F351/1*'calc monthly loads'!$B$8</f>
        <v>80.446</v>
      </c>
      <c r="K351" s="1">
        <f>telmtr!G351/1*'calc monthly loads'!$B$8</f>
        <v>77.526</v>
      </c>
      <c r="L351" s="1">
        <f>telmtr!H351/1*'calc monthly loads'!$B$8</f>
        <v>71.686</v>
      </c>
      <c r="M351" s="1">
        <f>telmtr!I351/1*'calc monthly loads'!$B$8</f>
        <v>66.722</v>
      </c>
      <c r="N351" s="1">
        <f>telmtr!J351/1*'calc monthly loads'!$B$8</f>
        <v>62.342</v>
      </c>
      <c r="O351" s="1">
        <f>telmtr!K351/1*'calc monthly loads'!$B$8</f>
        <v>60.298</v>
      </c>
      <c r="P351" s="1">
        <f>telmtr!L351/1*'calc monthly loads'!$B$8</f>
        <v>57.67</v>
      </c>
      <c r="Q351" s="1">
        <f>telmtr!M351/1*'calc monthly loads'!$B$8</f>
        <v>56.94</v>
      </c>
      <c r="R351" s="1">
        <f>telmtr!N351/1*'calc monthly loads'!$B$8</f>
        <v>54.896</v>
      </c>
      <c r="S351" s="1">
        <f>telmtr!O351/1*'calc monthly loads'!$B$8</f>
        <v>51.246</v>
      </c>
      <c r="T351" s="1">
        <f>telmtr!P351/1*'calc monthly loads'!$B$8</f>
        <v>47.45</v>
      </c>
      <c r="U351" t="s">
        <v>13</v>
      </c>
      <c r="V351" s="3">
        <f>SUM(I351:S351)</f>
        <v>718.612</v>
      </c>
      <c r="W351" t="s">
        <v>14</v>
      </c>
      <c r="X351" s="3">
        <f>T351</f>
        <v>47.45</v>
      </c>
    </row>
    <row r="352" spans="6:24" ht="12.75">
      <c r="F352">
        <f>telmtr!A352</f>
        <v>62400</v>
      </c>
      <c r="G352">
        <f>telmtr!B352</f>
        <v>1</v>
      </c>
      <c r="H352">
        <v>62</v>
      </c>
      <c r="I352" s="1">
        <f>telmtr!E352/1*'calc monthly loads'!$B$8</f>
        <v>45.698</v>
      </c>
      <c r="J352" s="1">
        <f>telmtr!F352/1*'calc monthly loads'!$B$8</f>
        <v>44.822</v>
      </c>
      <c r="K352" s="1">
        <f>telmtr!G352/1*'calc monthly loads'!$B$8</f>
        <v>44.238</v>
      </c>
      <c r="L352" s="1">
        <f>telmtr!H352/1*'calc monthly loads'!$B$8</f>
        <v>43.362</v>
      </c>
      <c r="M352" s="1">
        <f>telmtr!I352/1*'calc monthly loads'!$B$8</f>
        <v>43.508</v>
      </c>
      <c r="N352" s="1">
        <f>telmtr!J352/1*'calc monthly loads'!$B$8</f>
        <v>45.99</v>
      </c>
      <c r="O352" s="1">
        <f>telmtr!K352/1*'calc monthly loads'!$B$8</f>
        <v>50.37</v>
      </c>
      <c r="P352" s="1">
        <f>telmtr!L352/1*'calc monthly loads'!$B$8</f>
        <v>53.29</v>
      </c>
      <c r="Q352" s="1">
        <f>telmtr!M352/1*'calc monthly loads'!$B$8</f>
        <v>56.648</v>
      </c>
      <c r="R352" s="1">
        <f>telmtr!N352/1*'calc monthly loads'!$B$8</f>
        <v>57.232</v>
      </c>
      <c r="S352" s="1">
        <f>telmtr!O352/1*'calc monthly loads'!$B$8</f>
        <v>57.67</v>
      </c>
      <c r="T352" s="1">
        <f>telmtr!P352/1*'calc monthly loads'!$B$8</f>
        <v>57.524</v>
      </c>
      <c r="U352" t="s">
        <v>13</v>
      </c>
      <c r="V352" s="3">
        <v>0</v>
      </c>
      <c r="W352" t="s">
        <v>14</v>
      </c>
      <c r="X352" s="3">
        <f>SUM(I352:T352)</f>
        <v>600.352</v>
      </c>
    </row>
    <row r="353" spans="6:24" ht="12.75">
      <c r="F353">
        <f>telmtr!A353</f>
        <v>62400</v>
      </c>
      <c r="G353">
        <f>telmtr!B353</f>
        <v>2</v>
      </c>
      <c r="I353" s="1">
        <f>telmtr!E353/1*'calc monthly loads'!$B$8</f>
        <v>56.794</v>
      </c>
      <c r="J353" s="1">
        <f>telmtr!F353/1*'calc monthly loads'!$B$8</f>
        <v>56.502</v>
      </c>
      <c r="K353" s="1">
        <f>telmtr!G353/1*'calc monthly loads'!$B$8</f>
        <v>55.188</v>
      </c>
      <c r="L353" s="1">
        <f>telmtr!H353/1*'calc monthly loads'!$B$8</f>
        <v>53.582</v>
      </c>
      <c r="M353" s="1">
        <f>telmtr!I353/1*'calc monthly loads'!$B$8</f>
        <v>52.706</v>
      </c>
      <c r="N353" s="1">
        <f>telmtr!J353/1*'calc monthly loads'!$B$8</f>
        <v>51.684</v>
      </c>
      <c r="O353" s="1">
        <f>telmtr!K353/1*'calc monthly loads'!$B$8</f>
        <v>50.662</v>
      </c>
      <c r="P353" s="1">
        <f>telmtr!L353/1*'calc monthly loads'!$B$8</f>
        <v>49.202</v>
      </c>
      <c r="Q353" s="1">
        <f>telmtr!M353/1*'calc monthly loads'!$B$8</f>
        <v>49.348</v>
      </c>
      <c r="R353" s="1">
        <f>telmtr!N353/1*'calc monthly loads'!$B$8</f>
        <v>49.202</v>
      </c>
      <c r="S353" s="1">
        <f>telmtr!O353/1*'calc monthly loads'!$B$8</f>
        <v>47.158</v>
      </c>
      <c r="T353" s="1">
        <f>telmtr!P353/1*'calc monthly loads'!$B$8</f>
        <v>44.53</v>
      </c>
      <c r="U353" t="s">
        <v>13</v>
      </c>
      <c r="V353" s="3">
        <v>0</v>
      </c>
      <c r="W353" t="s">
        <v>14</v>
      </c>
      <c r="X353" s="3">
        <f>SUM(I353:T353)</f>
        <v>616.558</v>
      </c>
    </row>
    <row r="354" spans="6:24" ht="12.75">
      <c r="F354">
        <f>telmtr!A354</f>
        <v>62500</v>
      </c>
      <c r="G354">
        <f>telmtr!B354</f>
        <v>1</v>
      </c>
      <c r="H354">
        <v>72</v>
      </c>
      <c r="I354" s="1">
        <f>telmtr!E354/1*'calc monthly loads'!$B$8</f>
        <v>42.924</v>
      </c>
      <c r="J354" s="1">
        <f>telmtr!F354/1*'calc monthly loads'!$B$8</f>
        <v>42.048</v>
      </c>
      <c r="K354" s="1">
        <f>telmtr!G354/1*'calc monthly loads'!$B$8</f>
        <v>42.048</v>
      </c>
      <c r="L354" s="1">
        <f>telmtr!H354/1*'calc monthly loads'!$B$8</f>
        <v>41.464</v>
      </c>
      <c r="M354" s="1">
        <f>telmtr!I354/1*'calc monthly loads'!$B$8</f>
        <v>41.756</v>
      </c>
      <c r="N354" s="1">
        <f>telmtr!J354/1*'calc monthly loads'!$B$8</f>
        <v>41.464</v>
      </c>
      <c r="O354" s="1">
        <f>telmtr!K354/1*'calc monthly loads'!$B$8</f>
        <v>43.07</v>
      </c>
      <c r="P354" s="1">
        <f>telmtr!L354/1*'calc monthly loads'!$B$8</f>
        <v>45.844</v>
      </c>
      <c r="Q354" s="1">
        <f>telmtr!M354/1*'calc monthly loads'!$B$8</f>
        <v>49.494</v>
      </c>
      <c r="R354" s="1">
        <f>telmtr!N354/1*'calc monthly loads'!$B$8</f>
        <v>51.246</v>
      </c>
      <c r="S354" s="1">
        <f>telmtr!O354/1*'calc monthly loads'!$B$8</f>
        <v>52.268</v>
      </c>
      <c r="T354" s="1">
        <f>telmtr!P354/1*'calc monthly loads'!$B$8</f>
        <v>52.268</v>
      </c>
      <c r="U354" t="s">
        <v>13</v>
      </c>
      <c r="V354" s="3">
        <v>0</v>
      </c>
      <c r="W354" t="s">
        <v>14</v>
      </c>
      <c r="X354" s="3">
        <f>SUM(I354:T354)</f>
        <v>545.894</v>
      </c>
    </row>
    <row r="355" spans="6:24" ht="12.75">
      <c r="F355">
        <f>telmtr!A355</f>
        <v>62500</v>
      </c>
      <c r="G355">
        <f>telmtr!B355</f>
        <v>2</v>
      </c>
      <c r="I355" s="1">
        <f>telmtr!E355/1*'calc monthly loads'!$B$8</f>
        <v>52.852</v>
      </c>
      <c r="J355" s="1">
        <f>telmtr!F355/1*'calc monthly loads'!$B$8</f>
        <v>53.582</v>
      </c>
      <c r="K355" s="1">
        <f>telmtr!G355/1*'calc monthly loads'!$B$8</f>
        <v>53.874</v>
      </c>
      <c r="L355" s="1">
        <f>telmtr!H355/1*'calc monthly loads'!$B$8</f>
        <v>54.604</v>
      </c>
      <c r="M355" s="1">
        <f>telmtr!I355/1*'calc monthly loads'!$B$8</f>
        <v>55.188</v>
      </c>
      <c r="N355" s="1">
        <f>telmtr!J355/1*'calc monthly loads'!$B$8</f>
        <v>51.684</v>
      </c>
      <c r="O355" s="1">
        <f>telmtr!K355/1*'calc monthly loads'!$B$8</f>
        <v>51.1</v>
      </c>
      <c r="P355" s="1">
        <f>telmtr!L355/1*'calc monthly loads'!$B$8</f>
        <v>49.348</v>
      </c>
      <c r="Q355" s="1">
        <f>telmtr!M355/1*'calc monthly loads'!$B$8</f>
        <v>49.786</v>
      </c>
      <c r="R355" s="1">
        <f>telmtr!N355/1*'calc monthly loads'!$B$8</f>
        <v>50.078</v>
      </c>
      <c r="S355" s="1">
        <f>telmtr!O355/1*'calc monthly loads'!$B$8</f>
        <v>48.472</v>
      </c>
      <c r="T355" s="1">
        <f>telmtr!P355/1*'calc monthly loads'!$B$8</f>
        <v>48.18</v>
      </c>
      <c r="U355" t="s">
        <v>13</v>
      </c>
      <c r="V355" s="3">
        <v>0</v>
      </c>
      <c r="W355" t="s">
        <v>14</v>
      </c>
      <c r="X355" s="3">
        <f>SUM(I355:T355)</f>
        <v>618.7479999999999</v>
      </c>
    </row>
    <row r="356" spans="6:24" ht="12.75">
      <c r="F356">
        <f>telmtr!A356</f>
        <v>62600</v>
      </c>
      <c r="G356">
        <f>telmtr!B356</f>
        <v>1</v>
      </c>
      <c r="H356">
        <v>12</v>
      </c>
      <c r="I356" s="1">
        <f>telmtr!E356/1*'calc monthly loads'!$B$8</f>
        <v>48.618</v>
      </c>
      <c r="J356" s="1">
        <f>telmtr!F356/1*'calc monthly loads'!$B$8</f>
        <v>48.326</v>
      </c>
      <c r="K356" s="1">
        <f>telmtr!G356/1*'calc monthly loads'!$B$8</f>
        <v>47.888</v>
      </c>
      <c r="L356" s="1">
        <f>telmtr!H356/1*'calc monthly loads'!$B$8</f>
        <v>47.304</v>
      </c>
      <c r="M356" s="1">
        <f>telmtr!I356/1*'calc monthly loads'!$B$8</f>
        <v>49.202</v>
      </c>
      <c r="N356" s="1">
        <f>telmtr!J356/1*'calc monthly loads'!$B$8</f>
        <v>55.188</v>
      </c>
      <c r="O356" s="1">
        <f>telmtr!K356/1*'calc monthly loads'!$B$8</f>
        <v>68.036</v>
      </c>
      <c r="P356" s="1">
        <f>telmtr!L356/1*'calc monthly loads'!$B$8</f>
        <v>79.278</v>
      </c>
      <c r="Q356" s="1">
        <f>telmtr!M356/1*'calc monthly loads'!$B$8</f>
        <v>84.68</v>
      </c>
      <c r="R356" s="1">
        <f>telmtr!N356/1*'calc monthly loads'!$B$8</f>
        <v>84.826</v>
      </c>
      <c r="S356" s="1">
        <f>telmtr!O356/1*'calc monthly loads'!$B$8</f>
        <v>87.016</v>
      </c>
      <c r="T356" s="1">
        <f>telmtr!P356/1*'calc monthly loads'!$B$8</f>
        <v>85.994</v>
      </c>
      <c r="U356" t="s">
        <v>13</v>
      </c>
      <c r="V356" s="3">
        <f>SUM(P356:T356)</f>
        <v>421.794</v>
      </c>
      <c r="W356" t="s">
        <v>14</v>
      </c>
      <c r="X356" s="3">
        <f>SUM(I356:O356)</f>
        <v>364.562</v>
      </c>
    </row>
    <row r="357" spans="6:24" ht="12.75">
      <c r="F357">
        <f>telmtr!A357</f>
        <v>62600</v>
      </c>
      <c r="G357">
        <f>telmtr!B357</f>
        <v>2</v>
      </c>
      <c r="I357" s="1">
        <f>telmtr!E357/1*'calc monthly loads'!$B$8</f>
        <v>85.118</v>
      </c>
      <c r="J357" s="1">
        <f>telmtr!F357/1*'calc monthly loads'!$B$8</f>
        <v>88.33</v>
      </c>
      <c r="K357" s="1">
        <f>telmtr!G357/1*'calc monthly loads'!$B$8</f>
        <v>86.724</v>
      </c>
      <c r="L357" s="1">
        <f>telmtr!H357/1*'calc monthly loads'!$B$8</f>
        <v>80.592</v>
      </c>
      <c r="M357" s="1">
        <f>telmtr!I357/1*'calc monthly loads'!$B$8</f>
        <v>74.168</v>
      </c>
      <c r="N357" s="1">
        <f>telmtr!J357/1*'calc monthly loads'!$B$8</f>
        <v>68.328</v>
      </c>
      <c r="O357" s="1">
        <f>telmtr!K357/1*'calc monthly loads'!$B$8</f>
        <v>64.532</v>
      </c>
      <c r="P357" s="1">
        <f>telmtr!L357/1*'calc monthly loads'!$B$8</f>
        <v>62.342</v>
      </c>
      <c r="Q357" s="1">
        <f>telmtr!M357/1*'calc monthly loads'!$B$8</f>
        <v>62.634</v>
      </c>
      <c r="R357" s="1">
        <f>telmtr!N357/1*'calc monthly loads'!$B$8</f>
        <v>61.466</v>
      </c>
      <c r="S357" s="1">
        <f>telmtr!O357/1*'calc monthly loads'!$B$8</f>
        <v>58.984</v>
      </c>
      <c r="T357" s="1">
        <f>telmtr!P357/1*'calc monthly loads'!$B$8</f>
        <v>56.21</v>
      </c>
      <c r="U357" t="s">
        <v>13</v>
      </c>
      <c r="V357" s="3">
        <f>SUM(I357:S357)</f>
        <v>793.2180000000001</v>
      </c>
      <c r="W357" t="s">
        <v>14</v>
      </c>
      <c r="X357" s="3">
        <f>T357</f>
        <v>56.21</v>
      </c>
    </row>
    <row r="358" spans="6:24" ht="12.75">
      <c r="F358">
        <f>telmtr!A358</f>
        <v>62700</v>
      </c>
      <c r="G358">
        <f>telmtr!B358</f>
        <v>1</v>
      </c>
      <c r="H358">
        <v>22</v>
      </c>
      <c r="I358" s="1">
        <f>telmtr!E358/1*'calc monthly loads'!$B$8</f>
        <v>54.02</v>
      </c>
      <c r="J358" s="1">
        <f>telmtr!F358/1*'calc monthly loads'!$B$8</f>
        <v>51.684</v>
      </c>
      <c r="K358" s="1">
        <f>telmtr!G358/1*'calc monthly loads'!$B$8</f>
        <v>51.246</v>
      </c>
      <c r="L358" s="1">
        <f>telmtr!H358/1*'calc monthly loads'!$B$8</f>
        <v>50.224</v>
      </c>
      <c r="M358" s="1">
        <f>telmtr!I358/1*'calc monthly loads'!$B$8</f>
        <v>53.582</v>
      </c>
      <c r="N358" s="1">
        <f>telmtr!J358/1*'calc monthly loads'!$B$8</f>
        <v>58.692</v>
      </c>
      <c r="O358" s="1">
        <f>telmtr!K358/1*'calc monthly loads'!$B$8</f>
        <v>69.788</v>
      </c>
      <c r="P358" s="1">
        <f>telmtr!L358/1*'calc monthly loads'!$B$8</f>
        <v>80.884</v>
      </c>
      <c r="Q358" s="1">
        <f>telmtr!M358/1*'calc monthly loads'!$B$8</f>
        <v>84.826</v>
      </c>
      <c r="R358" s="1">
        <f>telmtr!N358/1*'calc monthly loads'!$B$8</f>
        <v>85.994</v>
      </c>
      <c r="S358" s="1">
        <f>telmtr!O358/1*'calc monthly loads'!$B$8</f>
        <v>88.33</v>
      </c>
      <c r="T358" s="1">
        <f>telmtr!P358/1*'calc monthly loads'!$B$8</f>
        <v>86.724</v>
      </c>
      <c r="U358" t="s">
        <v>13</v>
      </c>
      <c r="V358" s="3">
        <f>SUM(P358:T358)</f>
        <v>426.758</v>
      </c>
      <c r="W358" t="s">
        <v>14</v>
      </c>
      <c r="X358" s="3">
        <f>SUM(I358:O358)</f>
        <v>389.23600000000005</v>
      </c>
    </row>
    <row r="359" spans="6:24" ht="12.75">
      <c r="F359">
        <f>telmtr!A359</f>
        <v>62700</v>
      </c>
      <c r="G359">
        <f>telmtr!B359</f>
        <v>2</v>
      </c>
      <c r="I359" s="1">
        <f>telmtr!E359/1*'calc monthly loads'!$B$8</f>
        <v>86.14</v>
      </c>
      <c r="J359" s="1">
        <f>telmtr!F359/1*'calc monthly loads'!$B$8</f>
        <v>89.936</v>
      </c>
      <c r="K359" s="1">
        <f>telmtr!G359/1*'calc monthly loads'!$B$8</f>
        <v>84.826</v>
      </c>
      <c r="L359" s="1">
        <f>telmtr!H359/1*'calc monthly loads'!$B$8</f>
        <v>77.672</v>
      </c>
      <c r="M359" s="1">
        <f>telmtr!I359/1*'calc monthly loads'!$B$8</f>
        <v>71.686</v>
      </c>
      <c r="N359" s="1">
        <f>telmtr!J359/1*'calc monthly loads'!$B$8</f>
        <v>66.138</v>
      </c>
      <c r="O359" s="1">
        <f>telmtr!K359/1*'calc monthly loads'!$B$8</f>
        <v>63.218</v>
      </c>
      <c r="P359" s="1">
        <f>telmtr!L359/1*'calc monthly loads'!$B$8</f>
        <v>60.444</v>
      </c>
      <c r="Q359" s="1">
        <f>telmtr!M359/1*'calc monthly loads'!$B$8</f>
        <v>60.59</v>
      </c>
      <c r="R359" s="1">
        <f>telmtr!N359/1*'calc monthly loads'!$B$8</f>
        <v>58.838</v>
      </c>
      <c r="S359" s="1">
        <f>telmtr!O359/1*'calc monthly loads'!$B$8</f>
        <v>56.356</v>
      </c>
      <c r="T359" s="1">
        <f>telmtr!P359/1*'calc monthly loads'!$B$8</f>
        <v>52.122</v>
      </c>
      <c r="U359" t="s">
        <v>13</v>
      </c>
      <c r="V359" s="3">
        <f>SUM(I359:S359)</f>
        <v>775.844</v>
      </c>
      <c r="W359" t="s">
        <v>14</v>
      </c>
      <c r="X359" s="3">
        <f>T359</f>
        <v>52.122</v>
      </c>
    </row>
    <row r="360" spans="6:24" ht="12.75">
      <c r="F360">
        <f>telmtr!A360</f>
        <v>62800</v>
      </c>
      <c r="G360">
        <f>telmtr!B360</f>
        <v>1</v>
      </c>
      <c r="H360">
        <v>32</v>
      </c>
      <c r="I360" s="1">
        <f>telmtr!E360/1*'calc monthly loads'!$B$8</f>
        <v>49.786</v>
      </c>
      <c r="J360" s="1">
        <f>telmtr!F360/1*'calc monthly loads'!$B$8</f>
        <v>48.034</v>
      </c>
      <c r="K360" s="1">
        <f>telmtr!G360/1*'calc monthly loads'!$B$8</f>
        <v>47.596</v>
      </c>
      <c r="L360" s="1">
        <f>telmtr!H360/1*'calc monthly loads'!$B$8</f>
        <v>46.72</v>
      </c>
      <c r="M360" s="1">
        <f>telmtr!I360/1*'calc monthly loads'!$B$8</f>
        <v>48.764</v>
      </c>
      <c r="N360" s="1">
        <f>telmtr!J360/1*'calc monthly loads'!$B$8</f>
        <v>53.436</v>
      </c>
      <c r="O360" s="1">
        <f>telmtr!K360/1*'calc monthly loads'!$B$8</f>
        <v>65.408</v>
      </c>
      <c r="P360" s="1">
        <f>telmtr!L360/1*'calc monthly loads'!$B$8</f>
        <v>75.336</v>
      </c>
      <c r="Q360" s="1">
        <f>telmtr!M360/1*'calc monthly loads'!$B$8</f>
        <v>80.446</v>
      </c>
      <c r="R360" s="1">
        <f>telmtr!N360/1*'calc monthly loads'!$B$8</f>
        <v>82.782</v>
      </c>
      <c r="S360" s="1">
        <f>telmtr!O360/1*'calc monthly loads'!$B$8</f>
        <v>84.826</v>
      </c>
      <c r="T360" s="1">
        <f>telmtr!P360/1*'calc monthly loads'!$B$8</f>
        <v>82.782</v>
      </c>
      <c r="U360" t="s">
        <v>13</v>
      </c>
      <c r="V360" s="3">
        <f>SUM(P360:T360)</f>
        <v>406.17199999999997</v>
      </c>
      <c r="W360" t="s">
        <v>14</v>
      </c>
      <c r="X360" s="3">
        <f>SUM(I360:O360)</f>
        <v>359.744</v>
      </c>
    </row>
    <row r="361" spans="6:24" ht="12.75">
      <c r="F361">
        <f>telmtr!A361</f>
        <v>62800</v>
      </c>
      <c r="G361">
        <f>telmtr!B361</f>
        <v>2</v>
      </c>
      <c r="I361" s="1">
        <f>telmtr!E361/1*'calc monthly loads'!$B$8</f>
        <v>85.118</v>
      </c>
      <c r="J361" s="1">
        <f>telmtr!F361/1*'calc monthly loads'!$B$8</f>
        <v>88.038</v>
      </c>
      <c r="K361" s="1">
        <f>telmtr!G361/1*'calc monthly loads'!$B$8</f>
        <v>85.118</v>
      </c>
      <c r="L361" s="1">
        <f>telmtr!H361/1*'calc monthly loads'!$B$8</f>
        <v>81.03</v>
      </c>
      <c r="M361" s="1">
        <f>telmtr!I361/1*'calc monthly loads'!$B$8</f>
        <v>74.898</v>
      </c>
      <c r="N361" s="1">
        <f>telmtr!J361/1*'calc monthly loads'!$B$8</f>
        <v>70.372</v>
      </c>
      <c r="O361" s="1">
        <f>telmtr!K361/1*'calc monthly loads'!$B$8</f>
        <v>66.868</v>
      </c>
      <c r="P361" s="1">
        <f>telmtr!L361/1*'calc monthly loads'!$B$8</f>
        <v>63.656</v>
      </c>
      <c r="Q361" s="1">
        <f>telmtr!M361/1*'calc monthly loads'!$B$8</f>
        <v>64.532</v>
      </c>
      <c r="R361" s="1">
        <f>telmtr!N361/1*'calc monthly loads'!$B$8</f>
        <v>63.364</v>
      </c>
      <c r="S361" s="1">
        <f>telmtr!O361/1*'calc monthly loads'!$B$8</f>
        <v>61.028</v>
      </c>
      <c r="T361" s="1">
        <f>telmtr!P361/1*'calc monthly loads'!$B$8</f>
        <v>57.086</v>
      </c>
      <c r="U361" t="s">
        <v>13</v>
      </c>
      <c r="V361" s="3">
        <f>SUM(I361:S361)</f>
        <v>804.022</v>
      </c>
      <c r="W361" t="s">
        <v>14</v>
      </c>
      <c r="X361" s="3">
        <f>T361</f>
        <v>57.086</v>
      </c>
    </row>
    <row r="362" spans="6:24" ht="12.75">
      <c r="F362">
        <f>telmtr!A362</f>
        <v>62900</v>
      </c>
      <c r="G362">
        <f>telmtr!B362</f>
        <v>1</v>
      </c>
      <c r="H362">
        <v>42</v>
      </c>
      <c r="I362" s="1">
        <f>telmtr!E362/1*'calc monthly loads'!$B$8</f>
        <v>54.896</v>
      </c>
      <c r="J362" s="1">
        <f>telmtr!F362/1*'calc monthly loads'!$B$8</f>
        <v>52.56</v>
      </c>
      <c r="K362" s="1">
        <f>telmtr!G362/1*'calc monthly loads'!$B$8</f>
        <v>51.976</v>
      </c>
      <c r="L362" s="1">
        <f>telmtr!H362/1*'calc monthly loads'!$B$8</f>
        <v>51.684</v>
      </c>
      <c r="M362" s="1">
        <f>telmtr!I362/1*'calc monthly loads'!$B$8</f>
        <v>53.728</v>
      </c>
      <c r="N362" s="1">
        <f>telmtr!J362/1*'calc monthly loads'!$B$8</f>
        <v>58.692</v>
      </c>
      <c r="O362" s="1">
        <f>telmtr!K362/1*'calc monthly loads'!$B$8</f>
        <v>69.35</v>
      </c>
      <c r="P362" s="1">
        <f>telmtr!L362/1*'calc monthly loads'!$B$8</f>
        <v>76.358</v>
      </c>
      <c r="Q362" s="1">
        <f>telmtr!M362/1*'calc monthly loads'!$B$8</f>
        <v>80.446</v>
      </c>
      <c r="R362" s="1">
        <f>telmtr!N362/1*'calc monthly loads'!$B$8</f>
        <v>78.84</v>
      </c>
      <c r="S362" s="1">
        <f>telmtr!O362/1*'calc monthly loads'!$B$8</f>
        <v>85.264</v>
      </c>
      <c r="T362" s="1">
        <f>telmtr!P362/1*'calc monthly loads'!$B$8</f>
        <v>83.658</v>
      </c>
      <c r="U362" t="s">
        <v>13</v>
      </c>
      <c r="V362" s="3">
        <f>SUM(P362:T362)</f>
        <v>404.56600000000003</v>
      </c>
      <c r="W362" t="s">
        <v>14</v>
      </c>
      <c r="X362" s="3">
        <f>SUM(I362:O362)</f>
        <v>392.88599999999997</v>
      </c>
    </row>
    <row r="363" spans="6:24" ht="12.75">
      <c r="F363">
        <f>telmtr!A363</f>
        <v>62900</v>
      </c>
      <c r="G363">
        <f>telmtr!B363</f>
        <v>2</v>
      </c>
      <c r="I363" s="1">
        <f>telmtr!E363/1*'calc monthly loads'!$B$8</f>
        <v>81.76</v>
      </c>
      <c r="J363" s="1">
        <f>telmtr!F363/1*'calc monthly loads'!$B$8</f>
        <v>83.804</v>
      </c>
      <c r="K363" s="1">
        <f>telmtr!G363/1*'calc monthly loads'!$B$8</f>
        <v>82.636</v>
      </c>
      <c r="L363" s="1">
        <f>telmtr!H363/1*'calc monthly loads'!$B$8</f>
        <v>76.942</v>
      </c>
      <c r="M363" s="1">
        <f>telmtr!I363/1*'calc monthly loads'!$B$8</f>
        <v>74.752</v>
      </c>
      <c r="N363" s="1">
        <f>telmtr!J363/1*'calc monthly loads'!$B$8</f>
        <v>70.226</v>
      </c>
      <c r="O363" s="1">
        <f>telmtr!K363/1*'calc monthly loads'!$B$8</f>
        <v>66.722</v>
      </c>
      <c r="P363" s="1">
        <f>telmtr!L363/1*'calc monthly loads'!$B$8</f>
        <v>64.678</v>
      </c>
      <c r="Q363" s="1">
        <f>telmtr!M363/1*'calc monthly loads'!$B$8</f>
        <v>64.678</v>
      </c>
      <c r="R363" s="1">
        <f>telmtr!N363/1*'calc monthly loads'!$B$8</f>
        <v>62.78</v>
      </c>
      <c r="S363" s="1">
        <f>telmtr!O363/1*'calc monthly loads'!$B$8</f>
        <v>59.422</v>
      </c>
      <c r="T363" s="1">
        <f>telmtr!P363/1*'calc monthly loads'!$B$8</f>
        <v>55.918</v>
      </c>
      <c r="U363" t="s">
        <v>13</v>
      </c>
      <c r="V363" s="3">
        <f>SUM(I363:S363)</f>
        <v>788.4</v>
      </c>
      <c r="W363" t="s">
        <v>14</v>
      </c>
      <c r="X363" s="3">
        <f>T363</f>
        <v>55.918</v>
      </c>
    </row>
    <row r="364" spans="6:25" ht="12.75">
      <c r="F364">
        <f>telmtr!A364</f>
        <v>63000</v>
      </c>
      <c r="G364">
        <f>telmtr!B364</f>
        <v>1</v>
      </c>
      <c r="H364">
        <v>52</v>
      </c>
      <c r="I364" s="1">
        <f>telmtr!E364/1*'calc monthly loads'!$B$8</f>
        <v>54.458</v>
      </c>
      <c r="J364" s="1">
        <f>telmtr!F364/1*'calc monthly loads'!$B$8</f>
        <v>52.268</v>
      </c>
      <c r="K364" s="1">
        <f>telmtr!G364/1*'calc monthly loads'!$B$8</f>
        <v>51.83</v>
      </c>
      <c r="L364" s="1">
        <f>telmtr!H364/1*'calc monthly loads'!$B$8</f>
        <v>50.954</v>
      </c>
      <c r="M364" s="1">
        <f>telmtr!I364/1*'calc monthly loads'!$B$8</f>
        <v>52.852</v>
      </c>
      <c r="N364" s="1">
        <f>telmtr!J364/1*'calc monthly loads'!$B$8</f>
        <v>57.524</v>
      </c>
      <c r="O364" s="1">
        <f>telmtr!K364/1*'calc monthly loads'!$B$8</f>
        <v>66.138</v>
      </c>
      <c r="P364" s="1">
        <f>telmtr!L364/1*'calc monthly loads'!$B$8</f>
        <v>74.606</v>
      </c>
      <c r="Q364" s="1">
        <f>telmtr!M364/1*'calc monthly loads'!$B$8</f>
        <v>79.716</v>
      </c>
      <c r="R364" s="1">
        <f>telmtr!N364/1*'calc monthly loads'!$B$8</f>
        <v>81.176</v>
      </c>
      <c r="S364" s="1">
        <f>telmtr!O364/1*'calc monthly loads'!$B$8</f>
        <v>82.052</v>
      </c>
      <c r="T364" s="1">
        <f>telmtr!P364/1*'calc monthly loads'!$B$8</f>
        <v>76.942</v>
      </c>
      <c r="U364" t="s">
        <v>13</v>
      </c>
      <c r="V364" s="3">
        <f>SUM(P364:T364)</f>
        <v>394.492</v>
      </c>
      <c r="W364" t="s">
        <v>14</v>
      </c>
      <c r="X364" s="3">
        <f>SUM(I364:O364)</f>
        <v>386.024</v>
      </c>
      <c r="Y364" t="s">
        <v>6</v>
      </c>
    </row>
    <row r="365" spans="6:28" ht="12.75">
      <c r="F365">
        <f>telmtr!A365</f>
        <v>63000</v>
      </c>
      <c r="G365">
        <f>telmtr!B365</f>
        <v>2</v>
      </c>
      <c r="I365" s="1">
        <f>telmtr!E365/1*'calc monthly loads'!$B$8</f>
        <v>73.292</v>
      </c>
      <c r="J365" s="1">
        <f>telmtr!F365/1*'calc monthly loads'!$B$8</f>
        <v>71.686</v>
      </c>
      <c r="K365" s="1">
        <f>telmtr!G365/1*'calc monthly loads'!$B$8</f>
        <v>70.518</v>
      </c>
      <c r="L365" s="1">
        <f>telmtr!H365/1*'calc monthly loads'!$B$8</f>
        <v>65.116</v>
      </c>
      <c r="M365" s="1">
        <f>telmtr!I365/1*'calc monthly loads'!$B$8</f>
        <v>61.32</v>
      </c>
      <c r="N365" s="1">
        <f>telmtr!J365/1*'calc monthly loads'!$B$8</f>
        <v>59.13</v>
      </c>
      <c r="O365" s="1">
        <f>telmtr!K365/1*'calc monthly loads'!$B$8</f>
        <v>55.918</v>
      </c>
      <c r="P365" s="1">
        <f>telmtr!L365/1*'calc monthly loads'!$B$8</f>
        <v>53.728</v>
      </c>
      <c r="Q365" s="1">
        <f>telmtr!M365/1*'calc monthly loads'!$B$8</f>
        <v>52.998</v>
      </c>
      <c r="R365" s="1">
        <f>telmtr!N365/1*'calc monthly loads'!$B$8</f>
        <v>51.246</v>
      </c>
      <c r="S365" s="1">
        <f>telmtr!O365/1*'calc monthly loads'!$B$8</f>
        <v>48.472</v>
      </c>
      <c r="T365" s="1">
        <f>telmtr!P365/1*'calc monthly loads'!$B$8</f>
        <v>44.53</v>
      </c>
      <c r="U365" t="s">
        <v>13</v>
      </c>
      <c r="V365" s="3">
        <f>SUM(I365:S365)</f>
        <v>663.424</v>
      </c>
      <c r="W365" t="s">
        <v>14</v>
      </c>
      <c r="X365" s="3">
        <f>T365</f>
        <v>44.53</v>
      </c>
      <c r="Y365" t="s">
        <v>13</v>
      </c>
      <c r="Z365" s="3">
        <f>SUM(V306:V365)</f>
        <v>25447.362</v>
      </c>
      <c r="AA365" t="s">
        <v>14</v>
      </c>
      <c r="AB365" s="3">
        <f>SUM(X306:X365)</f>
        <v>18733.26</v>
      </c>
    </row>
    <row r="366" spans="6:24" ht="12.75">
      <c r="F366">
        <f>telmtr!A366</f>
        <v>70100</v>
      </c>
      <c r="G366">
        <f>telmtr!B366</f>
        <v>1</v>
      </c>
      <c r="H366">
        <v>62</v>
      </c>
      <c r="I366" s="1">
        <f>telmtr!E366/1*'calc monthly loads'!$B$9</f>
        <v>43.07</v>
      </c>
      <c r="J366" s="1">
        <f>telmtr!F366/1*'calc monthly loads'!$B$9</f>
        <v>41.902</v>
      </c>
      <c r="K366" s="1">
        <f>telmtr!G366/1*'calc monthly loads'!$B$9</f>
        <v>41.756</v>
      </c>
      <c r="L366" s="1">
        <f>telmtr!H366/1*'calc monthly loads'!$B$9</f>
        <v>42.194</v>
      </c>
      <c r="M366" s="1">
        <f>telmtr!I366/1*'calc monthly loads'!$B$9</f>
        <v>42.486</v>
      </c>
      <c r="N366" s="1">
        <f>telmtr!J366/1*'calc monthly loads'!$B$9</f>
        <v>43.07</v>
      </c>
      <c r="O366" s="1">
        <f>telmtr!K366/1*'calc monthly loads'!$B$9</f>
        <v>44.384</v>
      </c>
      <c r="P366" s="1">
        <f>telmtr!L366/1*'calc monthly loads'!$B$9</f>
        <v>46.136</v>
      </c>
      <c r="Q366" s="1">
        <f>telmtr!M366/1*'calc monthly loads'!$B$9</f>
        <v>49.202</v>
      </c>
      <c r="R366" s="1">
        <f>telmtr!N366/1*'calc monthly loads'!$B$9</f>
        <v>50.662</v>
      </c>
      <c r="S366" s="1">
        <f>telmtr!O366/1*'calc monthly loads'!$B$9</f>
        <v>51.538</v>
      </c>
      <c r="T366" s="1">
        <f>telmtr!P366/1*'calc monthly loads'!$B$9</f>
        <v>52.122</v>
      </c>
      <c r="U366" t="s">
        <v>13</v>
      </c>
      <c r="V366" s="3">
        <v>0</v>
      </c>
      <c r="W366" t="s">
        <v>14</v>
      </c>
      <c r="X366" s="3">
        <f>SUM(I366:T366)</f>
        <v>548.522</v>
      </c>
    </row>
    <row r="367" spans="6:24" ht="12.75">
      <c r="F367">
        <f>telmtr!A367</f>
        <v>70100</v>
      </c>
      <c r="G367">
        <f>telmtr!B367</f>
        <v>2</v>
      </c>
      <c r="I367" s="1">
        <f>telmtr!E367/1*'calc monthly loads'!$B$9</f>
        <v>51.83</v>
      </c>
      <c r="J367" s="1">
        <f>telmtr!F367/1*'calc monthly loads'!$B$9</f>
        <v>51.538</v>
      </c>
      <c r="K367" s="1">
        <f>telmtr!G367/1*'calc monthly loads'!$B$9</f>
        <v>52.852</v>
      </c>
      <c r="L367" s="1">
        <f>telmtr!H367/1*'calc monthly loads'!$B$9</f>
        <v>54.458</v>
      </c>
      <c r="M367" s="1">
        <f>telmtr!I367/1*'calc monthly loads'!$B$9</f>
        <v>54.02</v>
      </c>
      <c r="N367" s="1">
        <f>telmtr!J367/1*'calc monthly loads'!$B$9</f>
        <v>52.56</v>
      </c>
      <c r="O367" s="1">
        <f>telmtr!K367/1*'calc monthly loads'!$B$9</f>
        <v>51.976</v>
      </c>
      <c r="P367" s="1">
        <f>telmtr!L367/1*'calc monthly loads'!$B$9</f>
        <v>51.1</v>
      </c>
      <c r="Q367" s="1">
        <f>telmtr!M367/1*'calc monthly loads'!$B$9</f>
        <v>50.808</v>
      </c>
      <c r="R367" s="1">
        <f>telmtr!N367/1*'calc monthly loads'!$B$9</f>
        <v>50.516</v>
      </c>
      <c r="S367" s="1">
        <f>telmtr!O367/1*'calc monthly loads'!$B$9</f>
        <v>48.764</v>
      </c>
      <c r="T367" s="1">
        <f>telmtr!P367/1*'calc monthly loads'!$B$9</f>
        <v>46.72</v>
      </c>
      <c r="U367" t="s">
        <v>13</v>
      </c>
      <c r="V367" s="3">
        <v>0</v>
      </c>
      <c r="W367" t="s">
        <v>14</v>
      </c>
      <c r="X367" s="3">
        <f>SUM(I367:T367)</f>
        <v>617.142</v>
      </c>
    </row>
    <row r="368" spans="6:24" ht="12.75">
      <c r="F368">
        <f>telmtr!A368</f>
        <v>70200</v>
      </c>
      <c r="G368">
        <f>telmtr!B368</f>
        <v>1</v>
      </c>
      <c r="H368">
        <v>72</v>
      </c>
      <c r="I368" s="1">
        <f>telmtr!E368/1*'calc monthly loads'!$B$9</f>
        <v>45.26</v>
      </c>
      <c r="J368" s="1">
        <f>telmtr!F368/1*'calc monthly loads'!$B$9</f>
        <v>44.238</v>
      </c>
      <c r="K368" s="1">
        <f>telmtr!G368/1*'calc monthly loads'!$B$9</f>
        <v>43.654</v>
      </c>
      <c r="L368" s="1">
        <f>telmtr!H368/1*'calc monthly loads'!$B$9</f>
        <v>43.508</v>
      </c>
      <c r="M368" s="1">
        <f>telmtr!I368/1*'calc monthly loads'!$B$9</f>
        <v>43.216</v>
      </c>
      <c r="N368" s="1">
        <f>telmtr!J368/1*'calc monthly loads'!$B$9</f>
        <v>43.07</v>
      </c>
      <c r="O368" s="1">
        <f>telmtr!K368/1*'calc monthly loads'!$B$9</f>
        <v>44.822</v>
      </c>
      <c r="P368" s="1">
        <f>telmtr!L368/1*'calc monthly loads'!$B$9</f>
        <v>47.45</v>
      </c>
      <c r="Q368" s="1">
        <f>telmtr!M368/1*'calc monthly loads'!$B$9</f>
        <v>49.494</v>
      </c>
      <c r="R368" s="1">
        <f>telmtr!N368/1*'calc monthly loads'!$B$9</f>
        <v>51.538</v>
      </c>
      <c r="S368" s="1">
        <f>telmtr!O368/1*'calc monthly loads'!$B$9</f>
        <v>52.268</v>
      </c>
      <c r="T368" s="1">
        <f>telmtr!P368/1*'calc monthly loads'!$B$9</f>
        <v>53.582</v>
      </c>
      <c r="U368" t="s">
        <v>13</v>
      </c>
      <c r="V368" s="3">
        <v>0</v>
      </c>
      <c r="W368" t="s">
        <v>14</v>
      </c>
      <c r="X368" s="3">
        <f>SUM(I368:T368)</f>
        <v>562.1</v>
      </c>
    </row>
    <row r="369" spans="6:24" ht="12.75">
      <c r="F369">
        <f>telmtr!A369</f>
        <v>70200</v>
      </c>
      <c r="G369">
        <f>telmtr!B369</f>
        <v>2</v>
      </c>
      <c r="I369" s="1">
        <f>telmtr!E369/1*'calc monthly loads'!$B$9</f>
        <v>53.436</v>
      </c>
      <c r="J369" s="1">
        <f>telmtr!F369/1*'calc monthly loads'!$B$9</f>
        <v>54.166</v>
      </c>
      <c r="K369" s="1">
        <f>telmtr!G369/1*'calc monthly loads'!$B$9</f>
        <v>54.166</v>
      </c>
      <c r="L369" s="1">
        <f>telmtr!H369/1*'calc monthly loads'!$B$9</f>
        <v>53.582</v>
      </c>
      <c r="M369" s="1">
        <f>telmtr!I369/1*'calc monthly loads'!$B$9</f>
        <v>53.29</v>
      </c>
      <c r="N369" s="1">
        <f>telmtr!J369/1*'calc monthly loads'!$B$9</f>
        <v>51.976</v>
      </c>
      <c r="O369" s="1">
        <f>telmtr!K369/1*'calc monthly loads'!$B$9</f>
        <v>49.64</v>
      </c>
      <c r="P369" s="1">
        <f>telmtr!L369/1*'calc monthly loads'!$B$9</f>
        <v>45.552</v>
      </c>
      <c r="Q369" s="1">
        <f>telmtr!M369/1*'calc monthly loads'!$B$9</f>
        <v>43.946</v>
      </c>
      <c r="R369" s="1">
        <f>telmtr!N369/1*'calc monthly loads'!$B$9</f>
        <v>46.866</v>
      </c>
      <c r="S369" s="1">
        <f>telmtr!O369/1*'calc monthly loads'!$B$9</f>
        <v>47.158</v>
      </c>
      <c r="T369" s="1">
        <f>telmtr!P369/1*'calc monthly loads'!$B$9</f>
        <v>46.136</v>
      </c>
      <c r="U369" t="s">
        <v>13</v>
      </c>
      <c r="V369" s="3">
        <v>0</v>
      </c>
      <c r="W369" t="s">
        <v>14</v>
      </c>
      <c r="X369" s="3">
        <f>SUM(I369:T369)</f>
        <v>599.914</v>
      </c>
    </row>
    <row r="370" spans="6:24" ht="12.75">
      <c r="F370">
        <f>telmtr!A370</f>
        <v>70300</v>
      </c>
      <c r="G370">
        <f>telmtr!B370</f>
        <v>1</v>
      </c>
      <c r="H370">
        <v>12</v>
      </c>
      <c r="I370" s="1">
        <f>telmtr!E370/1*'calc monthly loads'!$B$9</f>
        <v>44.822</v>
      </c>
      <c r="J370" s="1">
        <f>telmtr!F370/1*'calc monthly loads'!$B$9</f>
        <v>44.968</v>
      </c>
      <c r="K370" s="1">
        <f>telmtr!G370/1*'calc monthly loads'!$B$9</f>
        <v>44.53</v>
      </c>
      <c r="L370" s="1">
        <f>telmtr!H370/1*'calc monthly loads'!$B$9</f>
        <v>43.8</v>
      </c>
      <c r="M370" s="1">
        <f>telmtr!I370/1*'calc monthly loads'!$B$9</f>
        <v>44.822</v>
      </c>
      <c r="N370" s="1">
        <f>telmtr!J370/1*'calc monthly loads'!$B$9</f>
        <v>46.72</v>
      </c>
      <c r="O370" s="1">
        <f>telmtr!K370/1*'calc monthly loads'!$B$9</f>
        <v>51.976</v>
      </c>
      <c r="P370" s="1">
        <f>telmtr!L370/1*'calc monthly loads'!$B$9</f>
        <v>55.918</v>
      </c>
      <c r="Q370" s="1">
        <f>telmtr!M370/1*'calc monthly loads'!$B$9</f>
        <v>59.422</v>
      </c>
      <c r="R370" s="1">
        <f>telmtr!N370/1*'calc monthly loads'!$B$9</f>
        <v>61.028</v>
      </c>
      <c r="S370" s="1">
        <f>telmtr!O370/1*'calc monthly loads'!$B$9</f>
        <v>62.926</v>
      </c>
      <c r="T370" s="1">
        <f>telmtr!P370/1*'calc monthly loads'!$B$9</f>
        <v>63.948</v>
      </c>
      <c r="U370" t="s">
        <v>13</v>
      </c>
      <c r="V370" s="3">
        <f>SUM(P370:T370)</f>
        <v>303.24199999999996</v>
      </c>
      <c r="W370" t="s">
        <v>14</v>
      </c>
      <c r="X370" s="3">
        <f>SUM(I370:O370)</f>
        <v>321.63800000000003</v>
      </c>
    </row>
    <row r="371" spans="6:24" ht="12.75">
      <c r="F371">
        <f>telmtr!A371</f>
        <v>70300</v>
      </c>
      <c r="G371">
        <f>telmtr!B371</f>
        <v>2</v>
      </c>
      <c r="I371" s="1">
        <f>telmtr!E371/1*'calc monthly loads'!$B$9</f>
        <v>64.678</v>
      </c>
      <c r="J371" s="1">
        <f>telmtr!F371/1*'calc monthly loads'!$B$9</f>
        <v>65.554</v>
      </c>
      <c r="K371" s="1">
        <f>telmtr!G371/1*'calc monthly loads'!$B$9</f>
        <v>64.678</v>
      </c>
      <c r="L371" s="1">
        <f>telmtr!H371/1*'calc monthly loads'!$B$9</f>
        <v>63.072</v>
      </c>
      <c r="M371" s="1">
        <f>telmtr!I371/1*'calc monthly loads'!$B$9</f>
        <v>60.59</v>
      </c>
      <c r="N371" s="1">
        <f>telmtr!J371/1*'calc monthly loads'!$B$9</f>
        <v>56.794</v>
      </c>
      <c r="O371" s="1">
        <f>telmtr!K371/1*'calc monthly loads'!$B$9</f>
        <v>55.188</v>
      </c>
      <c r="P371" s="1">
        <f>telmtr!L371/1*'calc monthly loads'!$B$9</f>
        <v>50.37</v>
      </c>
      <c r="Q371" s="1">
        <f>telmtr!M371/1*'calc monthly loads'!$B$9</f>
        <v>47.45</v>
      </c>
      <c r="R371" s="1">
        <f>telmtr!N371/1*'calc monthly loads'!$B$9</f>
        <v>49.348</v>
      </c>
      <c r="S371" s="1">
        <f>telmtr!O371/1*'calc monthly loads'!$B$9</f>
        <v>48.618</v>
      </c>
      <c r="T371" s="1">
        <f>telmtr!P371/1*'calc monthly loads'!$B$9</f>
        <v>47.158</v>
      </c>
      <c r="U371" t="s">
        <v>13</v>
      </c>
      <c r="V371" s="3">
        <f>SUM(I371:S371)</f>
        <v>626.34</v>
      </c>
      <c r="W371" t="s">
        <v>14</v>
      </c>
      <c r="X371" s="3">
        <f>T371</f>
        <v>47.158</v>
      </c>
    </row>
    <row r="372" spans="6:24" ht="12.75">
      <c r="F372">
        <f>telmtr!A372</f>
        <v>70400</v>
      </c>
      <c r="G372">
        <f>telmtr!B372</f>
        <v>1</v>
      </c>
      <c r="H372">
        <v>81</v>
      </c>
      <c r="I372" s="1">
        <f>telmtr!E372/1*'calc monthly loads'!$B$9</f>
        <v>45.99</v>
      </c>
      <c r="J372" s="1">
        <f>telmtr!F372/1*'calc monthly loads'!$B$9</f>
        <v>44.822</v>
      </c>
      <c r="K372" s="1">
        <f>telmtr!G372/1*'calc monthly loads'!$B$9</f>
        <v>44.238</v>
      </c>
      <c r="L372" s="1">
        <f>telmtr!H372/1*'calc monthly loads'!$B$9</f>
        <v>43.8</v>
      </c>
      <c r="M372" s="1">
        <f>telmtr!I372/1*'calc monthly loads'!$B$9</f>
        <v>43.8</v>
      </c>
      <c r="N372" s="1">
        <f>telmtr!J372/1*'calc monthly loads'!$B$9</f>
        <v>44.822</v>
      </c>
      <c r="O372" s="1">
        <f>telmtr!K372/1*'calc monthly loads'!$B$9</f>
        <v>45.99</v>
      </c>
      <c r="P372" s="1">
        <f>telmtr!L372/1*'calc monthly loads'!$B$9</f>
        <v>47.45</v>
      </c>
      <c r="Q372" s="1">
        <f>telmtr!M372/1*'calc monthly loads'!$B$9</f>
        <v>49.056</v>
      </c>
      <c r="R372" s="1">
        <f>telmtr!N372/1*'calc monthly loads'!$B$9</f>
        <v>50.808</v>
      </c>
      <c r="S372" s="1">
        <f>telmtr!O372/1*'calc monthly loads'!$B$9</f>
        <v>52.122</v>
      </c>
      <c r="T372" s="1">
        <f>telmtr!P372/1*'calc monthly loads'!$B$9</f>
        <v>52.122</v>
      </c>
      <c r="U372" t="s">
        <v>13</v>
      </c>
      <c r="V372" s="3">
        <v>0</v>
      </c>
      <c r="W372" t="s">
        <v>14</v>
      </c>
      <c r="X372" s="3">
        <f>SUM(I372:T372)</f>
        <v>565.02</v>
      </c>
    </row>
    <row r="373" spans="6:24" ht="12.75">
      <c r="F373">
        <f>telmtr!A373</f>
        <v>70400</v>
      </c>
      <c r="G373">
        <f>telmtr!B373</f>
        <v>2</v>
      </c>
      <c r="I373" s="1">
        <f>telmtr!E373/1*'calc monthly loads'!$B$9</f>
        <v>52.268</v>
      </c>
      <c r="J373" s="1">
        <f>telmtr!F373/1*'calc monthly loads'!$B$9</f>
        <v>52.414</v>
      </c>
      <c r="K373" s="1">
        <f>telmtr!G373/1*'calc monthly loads'!$B$9</f>
        <v>52.56</v>
      </c>
      <c r="L373" s="1">
        <f>telmtr!H373/1*'calc monthly loads'!$B$9</f>
        <v>52.268</v>
      </c>
      <c r="M373" s="1">
        <f>telmtr!I373/1*'calc monthly loads'!$B$9</f>
        <v>51.538</v>
      </c>
      <c r="N373" s="1">
        <f>telmtr!J373/1*'calc monthly loads'!$B$9</f>
        <v>50.954</v>
      </c>
      <c r="O373" s="1">
        <f>telmtr!K373/1*'calc monthly loads'!$B$9</f>
        <v>49.056</v>
      </c>
      <c r="P373" s="1">
        <f>telmtr!L373/1*'calc monthly loads'!$B$9</f>
        <v>47.888</v>
      </c>
      <c r="Q373" s="1">
        <f>telmtr!M373/1*'calc monthly loads'!$B$9</f>
        <v>46.72</v>
      </c>
      <c r="R373" s="1">
        <f>telmtr!N373/1*'calc monthly loads'!$B$9</f>
        <v>41.026</v>
      </c>
      <c r="S373" s="1">
        <f>telmtr!O373/1*'calc monthly loads'!$B$9</f>
        <v>40.296</v>
      </c>
      <c r="T373" s="1">
        <f>telmtr!P373/1*'calc monthly loads'!$B$9</f>
        <v>37.522</v>
      </c>
      <c r="U373" t="s">
        <v>13</v>
      </c>
      <c r="V373" s="3">
        <v>0</v>
      </c>
      <c r="W373" t="s">
        <v>14</v>
      </c>
      <c r="X373" s="3">
        <f>SUM(I373:T373)</f>
        <v>574.51</v>
      </c>
    </row>
    <row r="374" spans="6:24" ht="12.75">
      <c r="F374">
        <f>telmtr!A374</f>
        <v>70500</v>
      </c>
      <c r="G374">
        <f>telmtr!B374</f>
        <v>1</v>
      </c>
      <c r="H374">
        <v>32</v>
      </c>
      <c r="I374" s="1">
        <f>telmtr!E374/1*'calc monthly loads'!$B$9</f>
        <v>36.792</v>
      </c>
      <c r="J374" s="1">
        <f>telmtr!F374/1*'calc monthly loads'!$B$9</f>
        <v>36.938</v>
      </c>
      <c r="K374" s="1">
        <f>telmtr!G374/1*'calc monthly loads'!$B$9</f>
        <v>37.668</v>
      </c>
      <c r="L374" s="1">
        <f>telmtr!H374/1*'calc monthly loads'!$B$9</f>
        <v>37.814</v>
      </c>
      <c r="M374" s="1">
        <f>telmtr!I374/1*'calc monthly loads'!$B$9</f>
        <v>40.442</v>
      </c>
      <c r="N374" s="1">
        <f>telmtr!J374/1*'calc monthly loads'!$B$9</f>
        <v>46.282</v>
      </c>
      <c r="O374" s="1">
        <f>telmtr!K374/1*'calc monthly loads'!$B$9</f>
        <v>56.356</v>
      </c>
      <c r="P374" s="1">
        <f>telmtr!L374/1*'calc monthly loads'!$B$9</f>
        <v>64.532</v>
      </c>
      <c r="Q374" s="1">
        <f>telmtr!M374/1*'calc monthly loads'!$B$9</f>
        <v>67.89</v>
      </c>
      <c r="R374" s="1">
        <f>telmtr!N374/1*'calc monthly loads'!$B$9</f>
        <v>65.116</v>
      </c>
      <c r="S374" s="1">
        <f>telmtr!O374/1*'calc monthly loads'!$B$9</f>
        <v>68.912</v>
      </c>
      <c r="T374" s="1">
        <f>telmtr!P374/1*'calc monthly loads'!$B$9</f>
        <v>70.81</v>
      </c>
      <c r="U374" t="s">
        <v>13</v>
      </c>
      <c r="V374" s="3">
        <f>SUM(P374:T374)</f>
        <v>337.26000000000005</v>
      </c>
      <c r="W374" t="s">
        <v>14</v>
      </c>
      <c r="X374" s="3">
        <f>SUM(I374:O374)</f>
        <v>292.292</v>
      </c>
    </row>
    <row r="375" spans="6:24" ht="12.75">
      <c r="F375">
        <f>telmtr!A375</f>
        <v>70500</v>
      </c>
      <c r="G375">
        <f>telmtr!B375</f>
        <v>2</v>
      </c>
      <c r="I375" s="1">
        <f>telmtr!E375/1*'calc monthly loads'!$B$9</f>
        <v>69.788</v>
      </c>
      <c r="J375" s="1">
        <f>telmtr!F375/1*'calc monthly loads'!$B$9</f>
        <v>74.168</v>
      </c>
      <c r="K375" s="1">
        <f>telmtr!G375/1*'calc monthly loads'!$B$9</f>
        <v>73.292</v>
      </c>
      <c r="L375" s="1">
        <f>telmtr!H375/1*'calc monthly loads'!$B$9</f>
        <v>71.394</v>
      </c>
      <c r="M375" s="1">
        <f>telmtr!I375/1*'calc monthly loads'!$B$9</f>
        <v>66.43</v>
      </c>
      <c r="N375" s="1">
        <f>telmtr!J375/1*'calc monthly loads'!$B$9</f>
        <v>62.488</v>
      </c>
      <c r="O375" s="1">
        <f>telmtr!K375/1*'calc monthly loads'!$B$9</f>
        <v>58.4</v>
      </c>
      <c r="P375" s="1">
        <f>telmtr!L375/1*'calc monthly loads'!$B$9</f>
        <v>56.356</v>
      </c>
      <c r="Q375" s="1">
        <f>telmtr!M375/1*'calc monthly loads'!$B$9</f>
        <v>56.064</v>
      </c>
      <c r="R375" s="1">
        <f>telmtr!N375/1*'calc monthly loads'!$B$9</f>
        <v>54.166</v>
      </c>
      <c r="S375" s="1">
        <f>telmtr!O375/1*'calc monthly loads'!$B$9</f>
        <v>51.976</v>
      </c>
      <c r="T375" s="1">
        <f>telmtr!P375/1*'calc monthly loads'!$B$9</f>
        <v>48.764</v>
      </c>
      <c r="U375" t="s">
        <v>13</v>
      </c>
      <c r="V375" s="3">
        <f>SUM(I375:S375)</f>
        <v>694.522</v>
      </c>
      <c r="W375" t="s">
        <v>14</v>
      </c>
      <c r="X375" s="3">
        <f>T375</f>
        <v>48.764</v>
      </c>
    </row>
    <row r="376" spans="6:24" ht="12.75">
      <c r="F376">
        <f>telmtr!A376</f>
        <v>70600</v>
      </c>
      <c r="G376">
        <f>telmtr!B376</f>
        <v>1</v>
      </c>
      <c r="H376">
        <v>42</v>
      </c>
      <c r="I376" s="1">
        <f>telmtr!E376/1*'calc monthly loads'!$B$9</f>
        <v>47.742</v>
      </c>
      <c r="J376" s="1">
        <f>telmtr!F376/1*'calc monthly loads'!$B$9</f>
        <v>45.99</v>
      </c>
      <c r="K376" s="1">
        <f>telmtr!G376/1*'calc monthly loads'!$B$9</f>
        <v>46.574</v>
      </c>
      <c r="L376" s="1">
        <f>telmtr!H376/1*'calc monthly loads'!$B$9</f>
        <v>45.406</v>
      </c>
      <c r="M376" s="1">
        <f>telmtr!I376/1*'calc monthly loads'!$B$9</f>
        <v>46.136</v>
      </c>
      <c r="N376" s="1">
        <f>telmtr!J376/1*'calc monthly loads'!$B$9</f>
        <v>48.91</v>
      </c>
      <c r="O376" s="1">
        <f>telmtr!K376/1*'calc monthly loads'!$B$9</f>
        <v>58.984</v>
      </c>
      <c r="P376" s="1">
        <f>telmtr!L376/1*'calc monthly loads'!$B$9</f>
        <v>67.89</v>
      </c>
      <c r="Q376" s="1">
        <f>telmtr!M376/1*'calc monthly loads'!$B$9</f>
        <v>71.832</v>
      </c>
      <c r="R376" s="1">
        <f>telmtr!N376/1*'calc monthly loads'!$B$9</f>
        <v>73.292</v>
      </c>
      <c r="S376" s="1">
        <f>telmtr!O376/1*'calc monthly loads'!$B$9</f>
        <v>73.876</v>
      </c>
      <c r="T376" s="1">
        <f>telmtr!P376/1*'calc monthly loads'!$B$9</f>
        <v>70.372</v>
      </c>
      <c r="U376" t="s">
        <v>13</v>
      </c>
      <c r="V376" s="3">
        <f>SUM(P376:T376)</f>
        <v>357.262</v>
      </c>
      <c r="W376" t="s">
        <v>14</v>
      </c>
      <c r="X376" s="3">
        <f>SUM(I376:O376)</f>
        <v>339.74199999999996</v>
      </c>
    </row>
    <row r="377" spans="6:24" ht="12.75">
      <c r="F377">
        <f>telmtr!A377</f>
        <v>70600</v>
      </c>
      <c r="G377">
        <f>telmtr!B377</f>
        <v>2</v>
      </c>
      <c r="I377" s="1">
        <f>telmtr!E377/1*'calc monthly loads'!$B$9</f>
        <v>73.73</v>
      </c>
      <c r="J377" s="1">
        <f>telmtr!F377/1*'calc monthly loads'!$B$9</f>
        <v>74.898</v>
      </c>
      <c r="K377" s="1">
        <f>telmtr!G377/1*'calc monthly loads'!$B$9</f>
        <v>73.584</v>
      </c>
      <c r="L377" s="1">
        <f>telmtr!H377/1*'calc monthly loads'!$B$9</f>
        <v>70.08</v>
      </c>
      <c r="M377" s="1">
        <f>telmtr!I377/1*'calc monthly loads'!$B$9</f>
        <v>64.532</v>
      </c>
      <c r="N377" s="1">
        <f>telmtr!J377/1*'calc monthly loads'!$B$9</f>
        <v>60.882</v>
      </c>
      <c r="O377" s="1">
        <f>telmtr!K377/1*'calc monthly loads'!$B$9</f>
        <v>58.4</v>
      </c>
      <c r="P377" s="1">
        <f>telmtr!L377/1*'calc monthly loads'!$B$9</f>
        <v>57.232</v>
      </c>
      <c r="Q377" s="1">
        <f>telmtr!M377/1*'calc monthly loads'!$B$9</f>
        <v>57.086</v>
      </c>
      <c r="R377" s="1">
        <f>telmtr!N377/1*'calc monthly loads'!$B$9</f>
        <v>55.188</v>
      </c>
      <c r="S377" s="1">
        <f>telmtr!O377/1*'calc monthly loads'!$B$9</f>
        <v>52.706</v>
      </c>
      <c r="T377" s="1">
        <f>telmtr!P377/1*'calc monthly loads'!$B$9</f>
        <v>49.64</v>
      </c>
      <c r="U377" t="s">
        <v>13</v>
      </c>
      <c r="V377" s="3">
        <f>SUM(I377:S377)</f>
        <v>698.318</v>
      </c>
      <c r="W377" t="s">
        <v>14</v>
      </c>
      <c r="X377" s="3">
        <f>T377</f>
        <v>49.64</v>
      </c>
    </row>
    <row r="378" spans="6:24" ht="12.75">
      <c r="F378">
        <f>telmtr!A378</f>
        <v>70700</v>
      </c>
      <c r="G378">
        <f>telmtr!B378</f>
        <v>1</v>
      </c>
      <c r="H378">
        <v>52</v>
      </c>
      <c r="I378" s="1">
        <f>telmtr!E378/1*'calc monthly loads'!$B$9</f>
        <v>48.034</v>
      </c>
      <c r="J378" s="1">
        <f>telmtr!F378/1*'calc monthly loads'!$B$9</f>
        <v>47.012</v>
      </c>
      <c r="K378" s="1">
        <f>telmtr!G378/1*'calc monthly loads'!$B$9</f>
        <v>46.428</v>
      </c>
      <c r="L378" s="1">
        <f>telmtr!H378/1*'calc monthly loads'!$B$9</f>
        <v>45.552</v>
      </c>
      <c r="M378" s="1">
        <f>telmtr!I378/1*'calc monthly loads'!$B$9</f>
        <v>46.282</v>
      </c>
      <c r="N378" s="1">
        <f>telmtr!J378/1*'calc monthly loads'!$B$9</f>
        <v>49.202</v>
      </c>
      <c r="O378" s="1">
        <f>telmtr!K378/1*'calc monthly loads'!$B$9</f>
        <v>57.816</v>
      </c>
      <c r="P378" s="1">
        <f>telmtr!L378/1*'calc monthly loads'!$B$9</f>
        <v>65.7</v>
      </c>
      <c r="Q378" s="1">
        <f>telmtr!M378/1*'calc monthly loads'!$B$9</f>
        <v>71.248</v>
      </c>
      <c r="R378" s="1">
        <f>telmtr!N378/1*'calc monthly loads'!$B$9</f>
        <v>72.854</v>
      </c>
      <c r="S378" s="1">
        <f>telmtr!O378/1*'calc monthly loads'!$B$9</f>
        <v>74.46</v>
      </c>
      <c r="T378" s="1">
        <f>telmtr!P378/1*'calc monthly loads'!$B$9</f>
        <v>72.708</v>
      </c>
      <c r="U378" t="s">
        <v>13</v>
      </c>
      <c r="V378" s="3">
        <f>SUM(P378:T378)</f>
        <v>356.97</v>
      </c>
      <c r="W378" t="s">
        <v>14</v>
      </c>
      <c r="X378" s="3">
        <f>SUM(I378:O378)</f>
        <v>340.326</v>
      </c>
    </row>
    <row r="379" spans="6:24" ht="12.75">
      <c r="F379">
        <f>telmtr!A379</f>
        <v>70700</v>
      </c>
      <c r="G379">
        <f>telmtr!B379</f>
        <v>2</v>
      </c>
      <c r="I379" s="1">
        <f>telmtr!E379/1*'calc monthly loads'!$B$9</f>
        <v>70.81</v>
      </c>
      <c r="J379" s="1">
        <f>telmtr!F379/1*'calc monthly loads'!$B$9</f>
        <v>71.978</v>
      </c>
      <c r="K379" s="1">
        <f>telmtr!G379/1*'calc monthly loads'!$B$9</f>
        <v>69.642</v>
      </c>
      <c r="L379" s="1">
        <f>telmtr!H379/1*'calc monthly loads'!$B$9</f>
        <v>65.846</v>
      </c>
      <c r="M379" s="1">
        <f>telmtr!I379/1*'calc monthly loads'!$B$9</f>
        <v>61.32</v>
      </c>
      <c r="N379" s="1">
        <f>telmtr!J379/1*'calc monthly loads'!$B$9</f>
        <v>58.546</v>
      </c>
      <c r="O379" s="1">
        <f>telmtr!K379/1*'calc monthly loads'!$B$9</f>
        <v>56.064</v>
      </c>
      <c r="P379" s="1">
        <f>telmtr!L379/1*'calc monthly loads'!$B$9</f>
        <v>55.188</v>
      </c>
      <c r="Q379" s="1">
        <f>telmtr!M379/1*'calc monthly loads'!$B$9</f>
        <v>54.166</v>
      </c>
      <c r="R379" s="1">
        <f>telmtr!N379/1*'calc monthly loads'!$B$9</f>
        <v>52.998</v>
      </c>
      <c r="S379" s="1">
        <f>telmtr!O379/1*'calc monthly loads'!$B$9</f>
        <v>50.808</v>
      </c>
      <c r="T379" s="1">
        <f>telmtr!P379/1*'calc monthly loads'!$B$9</f>
        <v>47.304</v>
      </c>
      <c r="U379" t="s">
        <v>13</v>
      </c>
      <c r="V379" s="3">
        <f>SUM(I379:S379)</f>
        <v>667.366</v>
      </c>
      <c r="W379" t="s">
        <v>14</v>
      </c>
      <c r="X379" s="3">
        <f>T379</f>
        <v>47.304</v>
      </c>
    </row>
    <row r="380" spans="6:24" ht="12.75">
      <c r="F380">
        <f>telmtr!A380</f>
        <v>70800</v>
      </c>
      <c r="G380">
        <f>telmtr!B380</f>
        <v>1</v>
      </c>
      <c r="H380">
        <v>62</v>
      </c>
      <c r="I380" s="1">
        <f>telmtr!E380/1*'calc monthly loads'!$B$9</f>
        <v>45.844</v>
      </c>
      <c r="J380" s="1">
        <f>telmtr!F380/1*'calc monthly loads'!$B$9</f>
        <v>45.26</v>
      </c>
      <c r="K380" s="1">
        <f>telmtr!G380/1*'calc monthly loads'!$B$9</f>
        <v>44.676</v>
      </c>
      <c r="L380" s="1">
        <f>telmtr!H380/1*'calc monthly loads'!$B$9</f>
        <v>44.968</v>
      </c>
      <c r="M380" s="1">
        <f>telmtr!I380/1*'calc monthly loads'!$B$9</f>
        <v>44.53</v>
      </c>
      <c r="N380" s="1">
        <f>telmtr!J380/1*'calc monthly loads'!$B$9</f>
        <v>45.406</v>
      </c>
      <c r="O380" s="1">
        <f>telmtr!K380/1*'calc monthly loads'!$B$9</f>
        <v>48.326</v>
      </c>
      <c r="P380" s="1">
        <f>telmtr!L380/1*'calc monthly loads'!$B$9</f>
        <v>50.224</v>
      </c>
      <c r="Q380" s="1">
        <f>telmtr!M380/1*'calc monthly loads'!$B$9</f>
        <v>52.56</v>
      </c>
      <c r="R380" s="1">
        <f>telmtr!N380/1*'calc monthly loads'!$B$9</f>
        <v>55.042</v>
      </c>
      <c r="S380" s="1">
        <f>telmtr!O380/1*'calc monthly loads'!$B$9</f>
        <v>56.356</v>
      </c>
      <c r="T380" s="1">
        <f>telmtr!P380/1*'calc monthly loads'!$B$9</f>
        <v>55.918</v>
      </c>
      <c r="U380" t="s">
        <v>13</v>
      </c>
      <c r="V380" s="3">
        <v>0</v>
      </c>
      <c r="W380" t="s">
        <v>14</v>
      </c>
      <c r="X380" s="3">
        <f>SUM(I380:T380)</f>
        <v>589.11</v>
      </c>
    </row>
    <row r="381" spans="6:24" ht="12.75">
      <c r="F381">
        <f>telmtr!A381</f>
        <v>70800</v>
      </c>
      <c r="G381">
        <f>telmtr!B381</f>
        <v>2</v>
      </c>
      <c r="I381" s="1">
        <f>telmtr!E381/1*'calc monthly loads'!$B$9</f>
        <v>55.48</v>
      </c>
      <c r="J381" s="1">
        <f>telmtr!F381/1*'calc monthly loads'!$B$9</f>
        <v>55.918</v>
      </c>
      <c r="K381" s="1">
        <f>telmtr!G381/1*'calc monthly loads'!$B$9</f>
        <v>54.75</v>
      </c>
      <c r="L381" s="1">
        <f>telmtr!H381/1*'calc monthly loads'!$B$9</f>
        <v>54.166</v>
      </c>
      <c r="M381" s="1">
        <f>telmtr!I381/1*'calc monthly loads'!$B$9</f>
        <v>53.29</v>
      </c>
      <c r="N381" s="1">
        <f>telmtr!J381/1*'calc monthly loads'!$B$9</f>
        <v>51.684</v>
      </c>
      <c r="O381" s="1">
        <f>telmtr!K381/1*'calc monthly loads'!$B$9</f>
        <v>50.662</v>
      </c>
      <c r="P381" s="1">
        <f>telmtr!L381/1*'calc monthly loads'!$B$9</f>
        <v>49.64</v>
      </c>
      <c r="Q381" s="1">
        <f>telmtr!M381/1*'calc monthly loads'!$B$9</f>
        <v>49.494</v>
      </c>
      <c r="R381" s="1">
        <f>telmtr!N381/1*'calc monthly loads'!$B$9</f>
        <v>48.91</v>
      </c>
      <c r="S381" s="1">
        <f>telmtr!O381/1*'calc monthly loads'!$B$9</f>
        <v>47.45</v>
      </c>
      <c r="T381" s="1">
        <f>telmtr!P381/1*'calc monthly loads'!$B$9</f>
        <v>44.822</v>
      </c>
      <c r="U381" t="s">
        <v>13</v>
      </c>
      <c r="V381" s="3">
        <v>0</v>
      </c>
      <c r="W381" t="s">
        <v>14</v>
      </c>
      <c r="X381" s="3">
        <f>SUM(I381:T381)</f>
        <v>616.266</v>
      </c>
    </row>
    <row r="382" spans="6:24" ht="12.75">
      <c r="F382">
        <f>telmtr!A382</f>
        <v>70900</v>
      </c>
      <c r="G382">
        <f>telmtr!B382</f>
        <v>1</v>
      </c>
      <c r="H382">
        <v>72</v>
      </c>
      <c r="I382" s="1">
        <f>telmtr!E382/1*'calc monthly loads'!$B$9</f>
        <v>42.924</v>
      </c>
      <c r="J382" s="1">
        <f>telmtr!F382/1*'calc monthly loads'!$B$9</f>
        <v>42.34</v>
      </c>
      <c r="K382" s="1">
        <f>telmtr!G382/1*'calc monthly loads'!$B$9</f>
        <v>42.34</v>
      </c>
      <c r="L382" s="1">
        <f>telmtr!H382/1*'calc monthly loads'!$B$9</f>
        <v>42.048</v>
      </c>
      <c r="M382" s="1">
        <f>telmtr!I382/1*'calc monthly loads'!$B$9</f>
        <v>42.048</v>
      </c>
      <c r="N382" s="1">
        <f>telmtr!J382/1*'calc monthly loads'!$B$9</f>
        <v>41.61</v>
      </c>
      <c r="O382" s="1">
        <f>telmtr!K382/1*'calc monthly loads'!$B$9</f>
        <v>42.632</v>
      </c>
      <c r="P382" s="1">
        <f>telmtr!L382/1*'calc monthly loads'!$B$9</f>
        <v>45.26</v>
      </c>
      <c r="Q382" s="1">
        <f>telmtr!M382/1*'calc monthly loads'!$B$9</f>
        <v>48.764</v>
      </c>
      <c r="R382" s="1">
        <f>telmtr!N382/1*'calc monthly loads'!$B$9</f>
        <v>47.888</v>
      </c>
      <c r="S382" s="1">
        <f>telmtr!O382/1*'calc monthly loads'!$B$9</f>
        <v>47.742</v>
      </c>
      <c r="T382" s="1">
        <f>telmtr!P382/1*'calc monthly loads'!$B$9</f>
        <v>50.516</v>
      </c>
      <c r="U382" t="s">
        <v>13</v>
      </c>
      <c r="V382" s="3">
        <v>0</v>
      </c>
      <c r="W382" t="s">
        <v>14</v>
      </c>
      <c r="X382" s="3">
        <f>SUM(I382:T382)</f>
        <v>536.112</v>
      </c>
    </row>
    <row r="383" spans="6:24" ht="12.75">
      <c r="F383">
        <f>telmtr!A383</f>
        <v>70900</v>
      </c>
      <c r="G383">
        <f>telmtr!B383</f>
        <v>2</v>
      </c>
      <c r="I383" s="1">
        <f>telmtr!E383/1*'calc monthly loads'!$B$9</f>
        <v>52.268</v>
      </c>
      <c r="J383" s="1">
        <f>telmtr!F383/1*'calc monthly loads'!$B$9</f>
        <v>52.998</v>
      </c>
      <c r="K383" s="1">
        <f>telmtr!G383/1*'calc monthly loads'!$B$9</f>
        <v>52.852</v>
      </c>
      <c r="L383" s="1">
        <f>telmtr!H383/1*'calc monthly loads'!$B$9</f>
        <v>51.246</v>
      </c>
      <c r="M383" s="1">
        <f>telmtr!I383/1*'calc monthly loads'!$B$9</f>
        <v>50.224</v>
      </c>
      <c r="N383" s="1">
        <f>telmtr!J383/1*'calc monthly loads'!$B$9</f>
        <v>49.786</v>
      </c>
      <c r="O383" s="1">
        <f>telmtr!K383/1*'calc monthly loads'!$B$9</f>
        <v>48.034</v>
      </c>
      <c r="P383" s="1">
        <f>telmtr!L383/1*'calc monthly loads'!$B$9</f>
        <v>47.45</v>
      </c>
      <c r="Q383" s="1">
        <f>telmtr!M383/1*'calc monthly loads'!$B$9</f>
        <v>47.45</v>
      </c>
      <c r="R383" s="1">
        <f>telmtr!N383/1*'calc monthly loads'!$B$9</f>
        <v>46.72</v>
      </c>
      <c r="S383" s="1">
        <f>telmtr!O383/1*'calc monthly loads'!$B$9</f>
        <v>45.26</v>
      </c>
      <c r="T383" s="1">
        <f>telmtr!P383/1*'calc monthly loads'!$B$9</f>
        <v>42.048</v>
      </c>
      <c r="U383" t="s">
        <v>13</v>
      </c>
      <c r="V383" s="3">
        <v>0</v>
      </c>
      <c r="W383" t="s">
        <v>14</v>
      </c>
      <c r="X383" s="3">
        <f>SUM(I383:T383)</f>
        <v>586.336</v>
      </c>
    </row>
    <row r="384" spans="6:24" ht="12.75">
      <c r="F384">
        <f>telmtr!A384</f>
        <v>71000</v>
      </c>
      <c r="G384">
        <f>telmtr!B384</f>
        <v>1</v>
      </c>
      <c r="H384">
        <v>12</v>
      </c>
      <c r="I384" s="1">
        <f>telmtr!E384/1*'calc monthly loads'!$B$9</f>
        <v>42.632</v>
      </c>
      <c r="J384" s="1">
        <f>telmtr!F384/1*'calc monthly loads'!$B$9</f>
        <v>45.552</v>
      </c>
      <c r="K384" s="1">
        <f>telmtr!G384/1*'calc monthly loads'!$B$9</f>
        <v>45.552</v>
      </c>
      <c r="L384" s="1">
        <f>telmtr!H384/1*'calc monthly loads'!$B$9</f>
        <v>45.406</v>
      </c>
      <c r="M384" s="1">
        <f>telmtr!I384/1*'calc monthly loads'!$B$9</f>
        <v>46.72</v>
      </c>
      <c r="N384" s="1">
        <f>telmtr!J384/1*'calc monthly loads'!$B$9</f>
        <v>51.684</v>
      </c>
      <c r="O384" s="1">
        <f>telmtr!K384/1*'calc monthly loads'!$B$9</f>
        <v>60.736</v>
      </c>
      <c r="P384" s="1">
        <f>telmtr!L384/1*'calc monthly loads'!$B$9</f>
        <v>69.204</v>
      </c>
      <c r="Q384" s="1">
        <f>telmtr!M384/1*'calc monthly loads'!$B$9</f>
        <v>72.124</v>
      </c>
      <c r="R384" s="1">
        <f>telmtr!N384/1*'calc monthly loads'!$B$9</f>
        <v>74.752</v>
      </c>
      <c r="S384" s="1">
        <f>telmtr!O384/1*'calc monthly loads'!$B$9</f>
        <v>77.526</v>
      </c>
      <c r="T384" s="1">
        <f>telmtr!P384/1*'calc monthly loads'!$B$9</f>
        <v>76.65</v>
      </c>
      <c r="U384" t="s">
        <v>13</v>
      </c>
      <c r="V384" s="3">
        <f>SUM(P384:T384)</f>
        <v>370.256</v>
      </c>
      <c r="W384" t="s">
        <v>14</v>
      </c>
      <c r="X384" s="3">
        <f>SUM(I384:O384)</f>
        <v>338.282</v>
      </c>
    </row>
    <row r="385" spans="6:24" ht="12.75">
      <c r="F385">
        <f>telmtr!A385</f>
        <v>71000</v>
      </c>
      <c r="G385">
        <f>telmtr!B385</f>
        <v>2</v>
      </c>
      <c r="I385" s="1">
        <f>telmtr!E385/1*'calc monthly loads'!$B$9</f>
        <v>77.964</v>
      </c>
      <c r="J385" s="1">
        <f>telmtr!F385/1*'calc monthly loads'!$B$9</f>
        <v>80.592</v>
      </c>
      <c r="K385" s="1">
        <f>telmtr!G385/1*'calc monthly loads'!$B$9</f>
        <v>78.986</v>
      </c>
      <c r="L385" s="1">
        <f>telmtr!H385/1*'calc monthly loads'!$B$9</f>
        <v>75.774</v>
      </c>
      <c r="M385" s="1">
        <f>telmtr!I385/1*'calc monthly loads'!$B$9</f>
        <v>70.518</v>
      </c>
      <c r="N385" s="1">
        <f>telmtr!J385/1*'calc monthly loads'!$B$9</f>
        <v>65.408</v>
      </c>
      <c r="O385" s="1">
        <f>telmtr!K385/1*'calc monthly loads'!$B$9</f>
        <v>63.656</v>
      </c>
      <c r="P385" s="1">
        <f>telmtr!L385/1*'calc monthly loads'!$B$9</f>
        <v>61.466</v>
      </c>
      <c r="Q385" s="1">
        <f>telmtr!M385/1*'calc monthly loads'!$B$9</f>
        <v>60.298</v>
      </c>
      <c r="R385" s="1">
        <f>telmtr!N385/1*'calc monthly loads'!$B$9</f>
        <v>58.254</v>
      </c>
      <c r="S385" s="1">
        <f>telmtr!O385/1*'calc monthly loads'!$B$9</f>
        <v>54.604</v>
      </c>
      <c r="T385" s="1">
        <f>telmtr!P385/1*'calc monthly loads'!$B$9</f>
        <v>51.83</v>
      </c>
      <c r="U385" t="s">
        <v>13</v>
      </c>
      <c r="V385" s="3">
        <f>SUM(I385:S385)</f>
        <v>747.52</v>
      </c>
      <c r="W385" t="s">
        <v>14</v>
      </c>
      <c r="X385" s="3">
        <f>T385</f>
        <v>51.83</v>
      </c>
    </row>
    <row r="386" spans="6:24" ht="12.75">
      <c r="F386">
        <f>telmtr!A386</f>
        <v>71100</v>
      </c>
      <c r="G386">
        <f>telmtr!B386</f>
        <v>1</v>
      </c>
      <c r="H386">
        <v>22</v>
      </c>
      <c r="I386" s="1">
        <f>telmtr!E386/1*'calc monthly loads'!$B$9</f>
        <v>50.37</v>
      </c>
      <c r="J386" s="1">
        <f>telmtr!F386/1*'calc monthly loads'!$B$9</f>
        <v>48.764</v>
      </c>
      <c r="K386" s="1">
        <f>telmtr!G386/1*'calc monthly loads'!$B$9</f>
        <v>48.18</v>
      </c>
      <c r="L386" s="1">
        <f>telmtr!H386/1*'calc monthly loads'!$B$9</f>
        <v>48.472</v>
      </c>
      <c r="M386" s="1">
        <f>telmtr!I386/1*'calc monthly loads'!$B$9</f>
        <v>49.494</v>
      </c>
      <c r="N386" s="1">
        <f>telmtr!J386/1*'calc monthly loads'!$B$9</f>
        <v>54.02</v>
      </c>
      <c r="O386" s="1">
        <f>telmtr!K386/1*'calc monthly loads'!$B$9</f>
        <v>63.072</v>
      </c>
      <c r="P386" s="1">
        <f>telmtr!L386/1*'calc monthly loads'!$B$9</f>
        <v>67.89</v>
      </c>
      <c r="Q386" s="1">
        <f>telmtr!M386/1*'calc monthly loads'!$B$9</f>
        <v>73.292</v>
      </c>
      <c r="R386" s="1">
        <f>telmtr!N386/1*'calc monthly loads'!$B$9</f>
        <v>73.876</v>
      </c>
      <c r="S386" s="1">
        <f>telmtr!O386/1*'calc monthly loads'!$B$9</f>
        <v>76.066</v>
      </c>
      <c r="T386" s="1">
        <f>telmtr!P386/1*'calc monthly loads'!$B$9</f>
        <v>74.46</v>
      </c>
      <c r="U386" t="s">
        <v>13</v>
      </c>
      <c r="V386" s="3">
        <f>SUM(P386:T386)</f>
        <v>365.584</v>
      </c>
      <c r="W386" t="s">
        <v>14</v>
      </c>
      <c r="X386" s="3">
        <f>SUM(I386:O386)</f>
        <v>362.372</v>
      </c>
    </row>
    <row r="387" spans="6:24" ht="12.75">
      <c r="F387">
        <f>telmtr!A387</f>
        <v>71100</v>
      </c>
      <c r="G387">
        <f>telmtr!B387</f>
        <v>2</v>
      </c>
      <c r="I387" s="1">
        <f>telmtr!E387/1*'calc monthly loads'!$B$9</f>
        <v>74.898</v>
      </c>
      <c r="J387" s="1">
        <f>telmtr!F387/1*'calc monthly loads'!$B$9</f>
        <v>77.672</v>
      </c>
      <c r="K387" s="1">
        <f>telmtr!G387/1*'calc monthly loads'!$B$9</f>
        <v>75.774</v>
      </c>
      <c r="L387" s="1">
        <f>telmtr!H387/1*'calc monthly loads'!$B$9</f>
        <v>71.686</v>
      </c>
      <c r="M387" s="1">
        <f>telmtr!I387/1*'calc monthly loads'!$B$9</f>
        <v>65.846</v>
      </c>
      <c r="N387" s="1">
        <f>telmtr!J387/1*'calc monthly loads'!$B$9</f>
        <v>62.05</v>
      </c>
      <c r="O387" s="1">
        <f>telmtr!K387/1*'calc monthly loads'!$B$9</f>
        <v>58.838</v>
      </c>
      <c r="P387" s="1">
        <f>telmtr!L387/1*'calc monthly loads'!$B$9</f>
        <v>56.502</v>
      </c>
      <c r="Q387" s="1">
        <f>telmtr!M387/1*'calc monthly loads'!$B$9</f>
        <v>56.21</v>
      </c>
      <c r="R387" s="1">
        <f>telmtr!N387/1*'calc monthly loads'!$B$9</f>
        <v>54.312</v>
      </c>
      <c r="S387" s="1">
        <f>telmtr!O387/1*'calc monthly loads'!$B$9</f>
        <v>54.312</v>
      </c>
      <c r="T387" s="1">
        <f>telmtr!P387/1*'calc monthly loads'!$B$9</f>
        <v>50.662</v>
      </c>
      <c r="U387" t="s">
        <v>13</v>
      </c>
      <c r="V387" s="3">
        <f>SUM(I387:S387)</f>
        <v>708.1</v>
      </c>
      <c r="W387" t="s">
        <v>14</v>
      </c>
      <c r="X387" s="3">
        <f>T387</f>
        <v>50.662</v>
      </c>
    </row>
    <row r="388" spans="6:24" ht="12.75">
      <c r="F388">
        <f>telmtr!A388</f>
        <v>71200</v>
      </c>
      <c r="G388">
        <f>telmtr!B388</f>
        <v>1</v>
      </c>
      <c r="H388">
        <v>32</v>
      </c>
      <c r="I388" s="1">
        <f>telmtr!E388/1*'calc monthly loads'!$B$9</f>
        <v>49.202</v>
      </c>
      <c r="J388" s="1">
        <f>telmtr!F388/1*'calc monthly loads'!$B$9</f>
        <v>48.618</v>
      </c>
      <c r="K388" s="1">
        <f>telmtr!G388/1*'calc monthly loads'!$B$9</f>
        <v>48.326</v>
      </c>
      <c r="L388" s="1">
        <f>telmtr!H388/1*'calc monthly loads'!$B$9</f>
        <v>47.742</v>
      </c>
      <c r="M388" s="1">
        <f>telmtr!I388/1*'calc monthly loads'!$B$9</f>
        <v>48.326</v>
      </c>
      <c r="N388" s="1">
        <f>telmtr!J388/1*'calc monthly loads'!$B$9</f>
        <v>52.268</v>
      </c>
      <c r="O388" s="1">
        <f>telmtr!K388/1*'calc monthly loads'!$B$9</f>
        <v>63.218</v>
      </c>
      <c r="P388" s="1">
        <f>telmtr!L388/1*'calc monthly loads'!$B$9</f>
        <v>71.978</v>
      </c>
      <c r="Q388" s="1">
        <f>telmtr!M388/1*'calc monthly loads'!$B$9</f>
        <v>76.358</v>
      </c>
      <c r="R388" s="1">
        <f>telmtr!N388/1*'calc monthly loads'!$B$9</f>
        <v>76.212</v>
      </c>
      <c r="S388" s="1">
        <f>telmtr!O388/1*'calc monthly loads'!$B$9</f>
        <v>78.84</v>
      </c>
      <c r="T388" s="1">
        <f>telmtr!P388/1*'calc monthly loads'!$B$9</f>
        <v>78.256</v>
      </c>
      <c r="U388" t="s">
        <v>13</v>
      </c>
      <c r="V388" s="3">
        <f>SUM(P388:T388)</f>
        <v>381.644</v>
      </c>
      <c r="W388" t="s">
        <v>14</v>
      </c>
      <c r="X388" s="3">
        <f>SUM(I388:O388)</f>
        <v>357.7</v>
      </c>
    </row>
    <row r="389" spans="6:24" ht="12.75">
      <c r="F389">
        <f>telmtr!A389</f>
        <v>71200</v>
      </c>
      <c r="G389">
        <f>telmtr!B389</f>
        <v>2</v>
      </c>
      <c r="I389" s="1">
        <f>telmtr!E389/1*'calc monthly loads'!$B$9</f>
        <v>78.11</v>
      </c>
      <c r="J389" s="1">
        <f>telmtr!F389/1*'calc monthly loads'!$B$9</f>
        <v>81.176</v>
      </c>
      <c r="K389" s="1">
        <f>telmtr!G389/1*'calc monthly loads'!$B$9</f>
        <v>79.862</v>
      </c>
      <c r="L389" s="1">
        <f>telmtr!H389/1*'calc monthly loads'!$B$9</f>
        <v>77.38</v>
      </c>
      <c r="M389" s="1">
        <f>telmtr!I389/1*'calc monthly loads'!$B$9</f>
        <v>72.416</v>
      </c>
      <c r="N389" s="1">
        <f>telmtr!J389/1*'calc monthly loads'!$B$9</f>
        <v>68.036</v>
      </c>
      <c r="O389" s="1">
        <f>telmtr!K389/1*'calc monthly loads'!$B$9</f>
        <v>64.97</v>
      </c>
      <c r="P389" s="1">
        <f>telmtr!L389/1*'calc monthly loads'!$B$9</f>
        <v>62.634</v>
      </c>
      <c r="Q389" s="1">
        <f>telmtr!M389/1*'calc monthly loads'!$B$9</f>
        <v>62.488</v>
      </c>
      <c r="R389" s="1">
        <f>telmtr!N389/1*'calc monthly loads'!$B$9</f>
        <v>60.736</v>
      </c>
      <c r="S389" s="1">
        <f>telmtr!O389/1*'calc monthly loads'!$B$9</f>
        <v>57.086</v>
      </c>
      <c r="T389" s="1">
        <f>telmtr!P389/1*'calc monthly loads'!$B$9</f>
        <v>53.436</v>
      </c>
      <c r="U389" t="s">
        <v>13</v>
      </c>
      <c r="V389" s="3">
        <f>SUM(I389:S389)</f>
        <v>764.8940000000001</v>
      </c>
      <c r="W389" t="s">
        <v>14</v>
      </c>
      <c r="X389" s="3">
        <f>T389</f>
        <v>53.436</v>
      </c>
    </row>
    <row r="390" spans="6:24" ht="12.75">
      <c r="F390">
        <f>telmtr!A390</f>
        <v>71300</v>
      </c>
      <c r="G390">
        <f>telmtr!B390</f>
        <v>1</v>
      </c>
      <c r="H390">
        <v>42</v>
      </c>
      <c r="I390" s="1">
        <f>telmtr!E390/1*'calc monthly loads'!$B$9</f>
        <v>52.414</v>
      </c>
      <c r="J390" s="1">
        <f>telmtr!F390/1*'calc monthly loads'!$B$9</f>
        <v>50.808</v>
      </c>
      <c r="K390" s="1">
        <f>telmtr!G390/1*'calc monthly loads'!$B$9</f>
        <v>49.786</v>
      </c>
      <c r="L390" s="1">
        <f>telmtr!H390/1*'calc monthly loads'!$B$9</f>
        <v>48.91</v>
      </c>
      <c r="M390" s="1">
        <f>telmtr!I390/1*'calc monthly loads'!$B$9</f>
        <v>49.786</v>
      </c>
      <c r="N390" s="1">
        <f>telmtr!J390/1*'calc monthly loads'!$B$9</f>
        <v>53.728</v>
      </c>
      <c r="O390" s="1">
        <f>telmtr!K390/1*'calc monthly loads'!$B$9</f>
        <v>64.094</v>
      </c>
      <c r="P390" s="1">
        <f>telmtr!L390/1*'calc monthly loads'!$B$9</f>
        <v>74.898</v>
      </c>
      <c r="Q390" s="1">
        <f>telmtr!M390/1*'calc monthly loads'!$B$9</f>
        <v>80.446</v>
      </c>
      <c r="R390" s="1">
        <f>telmtr!N390/1*'calc monthly loads'!$B$9</f>
        <v>80.884</v>
      </c>
      <c r="S390" s="1">
        <f>telmtr!O390/1*'calc monthly loads'!$B$9</f>
        <v>83.22</v>
      </c>
      <c r="T390" s="1">
        <f>telmtr!P390/1*'calc monthly loads'!$B$9</f>
        <v>80.738</v>
      </c>
      <c r="U390" t="s">
        <v>13</v>
      </c>
      <c r="V390" s="3">
        <f>SUM(P390:T390)</f>
        <v>400.186</v>
      </c>
      <c r="W390" t="s">
        <v>14</v>
      </c>
      <c r="X390" s="3">
        <f>SUM(I390:O390)</f>
        <v>369.526</v>
      </c>
    </row>
    <row r="391" spans="6:24" ht="12.75">
      <c r="F391">
        <f>telmtr!A391</f>
        <v>71300</v>
      </c>
      <c r="G391">
        <f>telmtr!B391</f>
        <v>2</v>
      </c>
      <c r="I391" s="1">
        <f>telmtr!E391/1*'calc monthly loads'!$B$9</f>
        <v>76.796</v>
      </c>
      <c r="J391" s="1">
        <f>telmtr!F391/1*'calc monthly loads'!$B$9</f>
        <v>79.424</v>
      </c>
      <c r="K391" s="1">
        <f>telmtr!G391/1*'calc monthly loads'!$B$9</f>
        <v>77.088</v>
      </c>
      <c r="L391" s="1">
        <f>telmtr!H391/1*'calc monthly loads'!$B$9</f>
        <v>73.292</v>
      </c>
      <c r="M391" s="1">
        <f>telmtr!I391/1*'calc monthly loads'!$B$9</f>
        <v>67.598</v>
      </c>
      <c r="N391" s="1">
        <f>telmtr!J391/1*'calc monthly loads'!$B$9</f>
        <v>62.926</v>
      </c>
      <c r="O391" s="1">
        <f>telmtr!K391/1*'calc monthly loads'!$B$9</f>
        <v>60.444</v>
      </c>
      <c r="P391" s="1">
        <f>telmtr!L391/1*'calc monthly loads'!$B$9</f>
        <v>57.962</v>
      </c>
      <c r="Q391" s="1">
        <f>telmtr!M391/1*'calc monthly loads'!$B$9</f>
        <v>57.524</v>
      </c>
      <c r="R391" s="1">
        <f>telmtr!N391/1*'calc monthly loads'!$B$9</f>
        <v>55.188</v>
      </c>
      <c r="S391" s="1">
        <f>telmtr!O391/1*'calc monthly loads'!$B$9</f>
        <v>52.852</v>
      </c>
      <c r="T391" s="1">
        <f>telmtr!P391/1*'calc monthly loads'!$B$9</f>
        <v>50.224</v>
      </c>
      <c r="U391" t="s">
        <v>13</v>
      </c>
      <c r="V391" s="3">
        <f>SUM(I391:S391)</f>
        <v>721.094</v>
      </c>
      <c r="W391" t="s">
        <v>14</v>
      </c>
      <c r="X391" s="3">
        <f>T391</f>
        <v>50.224</v>
      </c>
    </row>
    <row r="392" spans="6:24" ht="12.75">
      <c r="F392">
        <f>telmtr!A392</f>
        <v>71400</v>
      </c>
      <c r="G392">
        <f>telmtr!B392</f>
        <v>1</v>
      </c>
      <c r="H392">
        <v>52</v>
      </c>
      <c r="I392" s="1">
        <f>telmtr!E392/1*'calc monthly loads'!$B$9</f>
        <v>48.326</v>
      </c>
      <c r="J392" s="1">
        <f>telmtr!F392/1*'calc monthly loads'!$B$9</f>
        <v>46.574</v>
      </c>
      <c r="K392" s="1">
        <f>telmtr!G392/1*'calc monthly loads'!$B$9</f>
        <v>45.99</v>
      </c>
      <c r="L392" s="1">
        <f>telmtr!H392/1*'calc monthly loads'!$B$9</f>
        <v>45.844</v>
      </c>
      <c r="M392" s="1">
        <f>telmtr!I392/1*'calc monthly loads'!$B$9</f>
        <v>46.282</v>
      </c>
      <c r="N392" s="1">
        <f>telmtr!J392/1*'calc monthly loads'!$B$9</f>
        <v>50.954</v>
      </c>
      <c r="O392" s="1">
        <f>telmtr!K392/1*'calc monthly loads'!$B$9</f>
        <v>60.59</v>
      </c>
      <c r="P392" s="1">
        <f>telmtr!L392/1*'calc monthly loads'!$B$9</f>
        <v>68.766</v>
      </c>
      <c r="Q392" s="1">
        <f>telmtr!M392/1*'calc monthly loads'!$B$9</f>
        <v>73.292</v>
      </c>
      <c r="R392" s="1">
        <f>telmtr!N392/1*'calc monthly loads'!$B$9</f>
        <v>74.752</v>
      </c>
      <c r="S392" s="1">
        <f>telmtr!O392/1*'calc monthly loads'!$B$9</f>
        <v>77.526</v>
      </c>
      <c r="T392" s="1">
        <f>telmtr!P392/1*'calc monthly loads'!$B$9</f>
        <v>76.65</v>
      </c>
      <c r="U392" t="s">
        <v>13</v>
      </c>
      <c r="V392" s="3">
        <f>SUM(P392:T392)</f>
        <v>370.986</v>
      </c>
      <c r="W392" t="s">
        <v>14</v>
      </c>
      <c r="X392" s="3">
        <f>SUM(I392:O392)</f>
        <v>344.56000000000006</v>
      </c>
    </row>
    <row r="393" spans="6:24" ht="12.75">
      <c r="F393">
        <f>telmtr!A393</f>
        <v>71400</v>
      </c>
      <c r="G393">
        <f>telmtr!B393</f>
        <v>2</v>
      </c>
      <c r="I393" s="1">
        <f>telmtr!E393/1*'calc monthly loads'!$B$9</f>
        <v>73.438</v>
      </c>
      <c r="J393" s="1">
        <f>telmtr!F393/1*'calc monthly loads'!$B$9</f>
        <v>73.584</v>
      </c>
      <c r="K393" s="1">
        <f>telmtr!G393/1*'calc monthly loads'!$B$9</f>
        <v>72.562</v>
      </c>
      <c r="L393" s="1">
        <f>telmtr!H393/1*'calc monthly loads'!$B$9</f>
        <v>66.576</v>
      </c>
      <c r="M393" s="1">
        <f>telmtr!I393/1*'calc monthly loads'!$B$9</f>
        <v>62.342</v>
      </c>
      <c r="N393" s="1">
        <f>telmtr!J393/1*'calc monthly loads'!$B$9</f>
        <v>58.692</v>
      </c>
      <c r="O393" s="1">
        <f>telmtr!K393/1*'calc monthly loads'!$B$9</f>
        <v>55.626</v>
      </c>
      <c r="P393" s="1">
        <f>telmtr!L393/1*'calc monthly loads'!$B$9</f>
        <v>54.02</v>
      </c>
      <c r="Q393" s="1">
        <f>telmtr!M393/1*'calc monthly loads'!$B$9</f>
        <v>54.312</v>
      </c>
      <c r="R393" s="1">
        <f>telmtr!N393/1*'calc monthly loads'!$B$9</f>
        <v>52.706</v>
      </c>
      <c r="S393" s="1">
        <f>telmtr!O393/1*'calc monthly loads'!$B$9</f>
        <v>49.786</v>
      </c>
      <c r="T393" s="1">
        <f>telmtr!P393/1*'calc monthly loads'!$B$9</f>
        <v>46.72</v>
      </c>
      <c r="U393" t="s">
        <v>13</v>
      </c>
      <c r="V393" s="3">
        <f>SUM(I393:S393)</f>
        <v>673.644</v>
      </c>
      <c r="W393" t="s">
        <v>14</v>
      </c>
      <c r="X393" s="3">
        <f>T393</f>
        <v>46.72</v>
      </c>
    </row>
    <row r="394" spans="6:24" ht="12.75">
      <c r="F394">
        <f>telmtr!A394</f>
        <v>71500</v>
      </c>
      <c r="G394">
        <f>telmtr!B394</f>
        <v>1</v>
      </c>
      <c r="H394">
        <v>62</v>
      </c>
      <c r="I394" s="1">
        <f>telmtr!E394/1*'calc monthly loads'!$B$9</f>
        <v>45.114</v>
      </c>
      <c r="J394" s="1">
        <f>telmtr!F394/1*'calc monthly loads'!$B$9</f>
        <v>43.946</v>
      </c>
      <c r="K394" s="1">
        <f>telmtr!G394/1*'calc monthly loads'!$B$9</f>
        <v>43.8</v>
      </c>
      <c r="L394" s="1">
        <f>telmtr!H394/1*'calc monthly loads'!$B$9</f>
        <v>43.654</v>
      </c>
      <c r="M394" s="1">
        <f>telmtr!I394/1*'calc monthly loads'!$B$9</f>
        <v>44.092</v>
      </c>
      <c r="N394" s="1">
        <f>telmtr!J394/1*'calc monthly loads'!$B$9</f>
        <v>46.428</v>
      </c>
      <c r="O394" s="1">
        <f>telmtr!K394/1*'calc monthly loads'!$B$9</f>
        <v>49.348</v>
      </c>
      <c r="P394" s="1">
        <f>telmtr!L394/1*'calc monthly loads'!$B$9</f>
        <v>51.246</v>
      </c>
      <c r="Q394" s="1">
        <f>telmtr!M394/1*'calc monthly loads'!$B$9</f>
        <v>52.852</v>
      </c>
      <c r="R394" s="1">
        <f>telmtr!N394/1*'calc monthly loads'!$B$9</f>
        <v>54.166</v>
      </c>
      <c r="S394" s="1">
        <f>telmtr!O394/1*'calc monthly loads'!$B$9</f>
        <v>54.896</v>
      </c>
      <c r="T394" s="1">
        <f>telmtr!P394/1*'calc monthly loads'!$B$9</f>
        <v>54.75</v>
      </c>
      <c r="U394" t="s">
        <v>13</v>
      </c>
      <c r="V394" s="3">
        <v>0</v>
      </c>
      <c r="W394" t="s">
        <v>14</v>
      </c>
      <c r="X394" s="3">
        <f>SUM(I394:T394)</f>
        <v>584.2919999999999</v>
      </c>
    </row>
    <row r="395" spans="6:24" ht="12.75">
      <c r="F395">
        <f>telmtr!A395</f>
        <v>71500</v>
      </c>
      <c r="G395">
        <f>telmtr!B395</f>
        <v>2</v>
      </c>
      <c r="I395" s="1">
        <f>telmtr!E395/1*'calc monthly loads'!$B$9</f>
        <v>53.874</v>
      </c>
      <c r="J395" s="1">
        <f>telmtr!F395/1*'calc monthly loads'!$B$9</f>
        <v>54.458</v>
      </c>
      <c r="K395" s="1">
        <f>telmtr!G395/1*'calc monthly loads'!$B$9</f>
        <v>55.772</v>
      </c>
      <c r="L395" s="1">
        <f>telmtr!H395/1*'calc monthly loads'!$B$9</f>
        <v>55.626</v>
      </c>
      <c r="M395" s="1">
        <f>telmtr!I395/1*'calc monthly loads'!$B$9</f>
        <v>55.48</v>
      </c>
      <c r="N395" s="1">
        <f>telmtr!J395/1*'calc monthly loads'!$B$9</f>
        <v>54.02</v>
      </c>
      <c r="O395" s="1">
        <f>telmtr!K395/1*'calc monthly loads'!$B$9</f>
        <v>52.706</v>
      </c>
      <c r="P395" s="1">
        <f>telmtr!L395/1*'calc monthly loads'!$B$9</f>
        <v>52.268</v>
      </c>
      <c r="Q395" s="1">
        <f>telmtr!M395/1*'calc monthly loads'!$B$9</f>
        <v>51.83</v>
      </c>
      <c r="R395" s="1">
        <f>telmtr!N395/1*'calc monthly loads'!$B$9</f>
        <v>51.392</v>
      </c>
      <c r="S395" s="1">
        <f>telmtr!O395/1*'calc monthly loads'!$B$9</f>
        <v>49.348</v>
      </c>
      <c r="T395" s="1">
        <f>telmtr!P395/1*'calc monthly loads'!$B$9</f>
        <v>47.012</v>
      </c>
      <c r="U395" t="s">
        <v>13</v>
      </c>
      <c r="V395" s="3">
        <v>0</v>
      </c>
      <c r="W395" t="s">
        <v>14</v>
      </c>
      <c r="X395" s="3">
        <f>SUM(I395:T395)</f>
        <v>633.7859999999998</v>
      </c>
    </row>
    <row r="396" spans="6:24" ht="12.75">
      <c r="F396">
        <f>telmtr!A396</f>
        <v>71600</v>
      </c>
      <c r="G396">
        <f>telmtr!B396</f>
        <v>1</v>
      </c>
      <c r="H396">
        <v>72</v>
      </c>
      <c r="I396" s="1">
        <f>telmtr!E396/1*'calc monthly loads'!$B$9</f>
        <v>45.26</v>
      </c>
      <c r="J396" s="1">
        <f>telmtr!F396/1*'calc monthly loads'!$B$9</f>
        <v>45.114</v>
      </c>
      <c r="K396" s="1">
        <f>telmtr!G396/1*'calc monthly loads'!$B$9</f>
        <v>45.26</v>
      </c>
      <c r="L396" s="1">
        <f>telmtr!H396/1*'calc monthly loads'!$B$9</f>
        <v>45.114</v>
      </c>
      <c r="M396" s="1">
        <f>telmtr!I396/1*'calc monthly loads'!$B$9</f>
        <v>45.114</v>
      </c>
      <c r="N396" s="1">
        <f>telmtr!J396/1*'calc monthly loads'!$B$9</f>
        <v>46.136</v>
      </c>
      <c r="O396" s="1">
        <f>telmtr!K396/1*'calc monthly loads'!$B$9</f>
        <v>46.428</v>
      </c>
      <c r="P396" s="1">
        <f>telmtr!L396/1*'calc monthly loads'!$B$9</f>
        <v>47.596</v>
      </c>
      <c r="Q396" s="1">
        <f>telmtr!M396/1*'calc monthly loads'!$B$9</f>
        <v>49.202</v>
      </c>
      <c r="R396" s="1">
        <f>telmtr!N396/1*'calc monthly loads'!$B$9</f>
        <v>50.808</v>
      </c>
      <c r="S396" s="1">
        <f>telmtr!O396/1*'calc monthly loads'!$B$9</f>
        <v>51.1</v>
      </c>
      <c r="T396" s="1">
        <f>telmtr!P396/1*'calc monthly loads'!$B$9</f>
        <v>51.392</v>
      </c>
      <c r="U396" t="s">
        <v>13</v>
      </c>
      <c r="V396" s="3">
        <v>0</v>
      </c>
      <c r="W396" t="s">
        <v>14</v>
      </c>
      <c r="X396" s="3">
        <f>SUM(I396:T396)</f>
        <v>568.524</v>
      </c>
    </row>
    <row r="397" spans="6:24" ht="12.75">
      <c r="F397">
        <f>telmtr!A397</f>
        <v>71600</v>
      </c>
      <c r="G397">
        <f>telmtr!B397</f>
        <v>2</v>
      </c>
      <c r="I397" s="1">
        <f>telmtr!E397/1*'calc monthly loads'!$B$9</f>
        <v>51.538</v>
      </c>
      <c r="J397" s="1">
        <f>telmtr!F397/1*'calc monthly loads'!$B$9</f>
        <v>52.268</v>
      </c>
      <c r="K397" s="1">
        <f>telmtr!G397/1*'calc monthly loads'!$B$9</f>
        <v>51.976</v>
      </c>
      <c r="L397" s="1">
        <f>telmtr!H397/1*'calc monthly loads'!$B$9</f>
        <v>51.83</v>
      </c>
      <c r="M397" s="1">
        <f>telmtr!I397/1*'calc monthly loads'!$B$9</f>
        <v>51.1</v>
      </c>
      <c r="N397" s="1">
        <f>telmtr!J397/1*'calc monthly loads'!$B$9</f>
        <v>49.64</v>
      </c>
      <c r="O397" s="1">
        <f>telmtr!K397/1*'calc monthly loads'!$B$9</f>
        <v>48.18</v>
      </c>
      <c r="P397" s="1">
        <f>telmtr!L397/1*'calc monthly loads'!$B$9</f>
        <v>46.866</v>
      </c>
      <c r="Q397" s="1">
        <f>telmtr!M397/1*'calc monthly loads'!$B$9</f>
        <v>46.574</v>
      </c>
      <c r="R397" s="1">
        <f>telmtr!N397/1*'calc monthly loads'!$B$9</f>
        <v>45.698</v>
      </c>
      <c r="S397" s="1">
        <f>telmtr!O397/1*'calc monthly loads'!$B$9</f>
        <v>45.844</v>
      </c>
      <c r="T397" s="1">
        <f>telmtr!P397/1*'calc monthly loads'!$B$9</f>
        <v>46.574</v>
      </c>
      <c r="U397" t="s">
        <v>13</v>
      </c>
      <c r="V397" s="3">
        <v>0</v>
      </c>
      <c r="W397" t="s">
        <v>14</v>
      </c>
      <c r="X397" s="3">
        <f>SUM(I397:T397)</f>
        <v>588.088</v>
      </c>
    </row>
    <row r="398" spans="6:24" ht="12.75">
      <c r="F398">
        <f>telmtr!A398</f>
        <v>71700</v>
      </c>
      <c r="G398">
        <f>telmtr!B398</f>
        <v>1</v>
      </c>
      <c r="H398">
        <v>12</v>
      </c>
      <c r="I398" s="1">
        <f>telmtr!E398/1*'calc monthly loads'!$B$9</f>
        <v>47.158</v>
      </c>
      <c r="J398" s="1">
        <f>telmtr!F398/1*'calc monthly loads'!$B$9</f>
        <v>46.866</v>
      </c>
      <c r="K398" s="1">
        <f>telmtr!G398/1*'calc monthly loads'!$B$9</f>
        <v>47.304</v>
      </c>
      <c r="L398" s="1">
        <f>telmtr!H398/1*'calc monthly loads'!$B$9</f>
        <v>47.158</v>
      </c>
      <c r="M398" s="1">
        <f>telmtr!I398/1*'calc monthly loads'!$B$9</f>
        <v>49.056</v>
      </c>
      <c r="N398" s="1">
        <f>telmtr!J398/1*'calc monthly loads'!$B$9</f>
        <v>53.728</v>
      </c>
      <c r="O398" s="1">
        <f>telmtr!K398/1*'calc monthly loads'!$B$9</f>
        <v>63.51</v>
      </c>
      <c r="P398" s="1">
        <f>telmtr!L398/1*'calc monthly loads'!$B$9</f>
        <v>73.73</v>
      </c>
      <c r="Q398" s="1">
        <f>telmtr!M398/1*'calc monthly loads'!$B$9</f>
        <v>78.986</v>
      </c>
      <c r="R398" s="1">
        <f>telmtr!N398/1*'calc monthly loads'!$B$9</f>
        <v>79.278</v>
      </c>
      <c r="S398" s="1">
        <f>telmtr!O398/1*'calc monthly loads'!$B$9</f>
        <v>81.468</v>
      </c>
      <c r="T398" s="1">
        <f>telmtr!P398/1*'calc monthly loads'!$B$9</f>
        <v>80.738</v>
      </c>
      <c r="U398" t="s">
        <v>13</v>
      </c>
      <c r="V398" s="3">
        <f>SUM(P398:T398)</f>
        <v>394.20000000000005</v>
      </c>
      <c r="W398" t="s">
        <v>14</v>
      </c>
      <c r="X398" s="3">
        <f>SUM(I398:O398)</f>
        <v>354.78</v>
      </c>
    </row>
    <row r="399" spans="6:24" ht="12.75">
      <c r="F399">
        <f>telmtr!A399</f>
        <v>71700</v>
      </c>
      <c r="G399">
        <f>telmtr!B399</f>
        <v>2</v>
      </c>
      <c r="I399" s="1">
        <f>telmtr!E399/1*'calc monthly loads'!$B$9</f>
        <v>80.592</v>
      </c>
      <c r="J399" s="1">
        <f>telmtr!F399/1*'calc monthly loads'!$B$9</f>
        <v>84.388</v>
      </c>
      <c r="K399" s="1">
        <f>telmtr!G399/1*'calc monthly loads'!$B$9</f>
        <v>82.782</v>
      </c>
      <c r="L399" s="1">
        <f>telmtr!H399/1*'calc monthly loads'!$B$9</f>
        <v>78.548</v>
      </c>
      <c r="M399" s="1">
        <f>telmtr!I399/1*'calc monthly loads'!$B$9</f>
        <v>72.27</v>
      </c>
      <c r="N399" s="1">
        <f>telmtr!J399/1*'calc monthly loads'!$B$9</f>
        <v>67.306</v>
      </c>
      <c r="O399" s="1">
        <f>telmtr!K399/1*'calc monthly loads'!$B$9</f>
        <v>64.678</v>
      </c>
      <c r="P399" s="1">
        <f>telmtr!L399/1*'calc monthly loads'!$B$9</f>
        <v>62.05</v>
      </c>
      <c r="Q399" s="1">
        <f>telmtr!M399/1*'calc monthly loads'!$B$9</f>
        <v>62.488</v>
      </c>
      <c r="R399" s="1">
        <f>telmtr!N399/1*'calc monthly loads'!$B$9</f>
        <v>60.444</v>
      </c>
      <c r="S399" s="1">
        <f>telmtr!O399/1*'calc monthly loads'!$B$9</f>
        <v>57.962</v>
      </c>
      <c r="T399" s="1">
        <f>telmtr!P399/1*'calc monthly loads'!$B$9</f>
        <v>55.48</v>
      </c>
      <c r="U399" t="s">
        <v>13</v>
      </c>
      <c r="V399" s="3">
        <f>SUM(I399:S399)</f>
        <v>773.5079999999998</v>
      </c>
      <c r="W399" t="s">
        <v>14</v>
      </c>
      <c r="X399" s="3">
        <f>T399</f>
        <v>55.48</v>
      </c>
    </row>
    <row r="400" spans="6:24" ht="12.75">
      <c r="F400">
        <f>telmtr!A400</f>
        <v>71800</v>
      </c>
      <c r="G400">
        <f>telmtr!B400</f>
        <v>1</v>
      </c>
      <c r="H400">
        <v>22</v>
      </c>
      <c r="I400" s="1">
        <f>telmtr!E400/1*'calc monthly loads'!$B$9</f>
        <v>53.874</v>
      </c>
      <c r="J400" s="1">
        <f>telmtr!F400/1*'calc monthly loads'!$B$9</f>
        <v>52.706</v>
      </c>
      <c r="K400" s="1">
        <f>telmtr!G400/1*'calc monthly loads'!$B$9</f>
        <v>52.122</v>
      </c>
      <c r="L400" s="1">
        <f>telmtr!H400/1*'calc monthly loads'!$B$9</f>
        <v>51.538</v>
      </c>
      <c r="M400" s="1">
        <f>telmtr!I400/1*'calc monthly loads'!$B$9</f>
        <v>54.02</v>
      </c>
      <c r="N400" s="1">
        <f>telmtr!J400/1*'calc monthly loads'!$B$9</f>
        <v>59.422</v>
      </c>
      <c r="O400" s="1">
        <f>telmtr!K400/1*'calc monthly loads'!$B$9</f>
        <v>70.664</v>
      </c>
      <c r="P400" s="1">
        <f>telmtr!L400/1*'calc monthly loads'!$B$9</f>
        <v>79.716</v>
      </c>
      <c r="Q400" s="1">
        <f>telmtr!M400/1*'calc monthly loads'!$B$9</f>
        <v>84.68</v>
      </c>
      <c r="R400" s="1">
        <f>telmtr!N400/1*'calc monthly loads'!$B$9</f>
        <v>84.826</v>
      </c>
      <c r="S400" s="1">
        <f>telmtr!O400/1*'calc monthly loads'!$B$9</f>
        <v>87.746</v>
      </c>
      <c r="T400" s="1">
        <f>telmtr!P400/1*'calc monthly loads'!$B$9</f>
        <v>85.848</v>
      </c>
      <c r="U400" t="s">
        <v>13</v>
      </c>
      <c r="V400" s="3">
        <f>SUM(P400:T400)</f>
        <v>422.81600000000003</v>
      </c>
      <c r="W400" t="s">
        <v>14</v>
      </c>
      <c r="X400" s="3">
        <f>SUM(I400:O400)</f>
        <v>394.346</v>
      </c>
    </row>
    <row r="401" spans="6:24" ht="12.75">
      <c r="F401">
        <f>telmtr!A401</f>
        <v>71800</v>
      </c>
      <c r="G401">
        <f>telmtr!B401</f>
        <v>2</v>
      </c>
      <c r="I401" s="1">
        <f>telmtr!E401/1*'calc monthly loads'!$B$9</f>
        <v>85.848</v>
      </c>
      <c r="J401" s="1">
        <f>telmtr!F401/1*'calc monthly loads'!$B$9</f>
        <v>89.352</v>
      </c>
      <c r="K401" s="1">
        <f>telmtr!G401/1*'calc monthly loads'!$B$9</f>
        <v>87.454</v>
      </c>
      <c r="L401" s="1">
        <f>telmtr!H401/1*'calc monthly loads'!$B$9</f>
        <v>79.57</v>
      </c>
      <c r="M401" s="1">
        <f>telmtr!I401/1*'calc monthly loads'!$B$9</f>
        <v>73</v>
      </c>
      <c r="N401" s="1">
        <f>telmtr!J401/1*'calc monthly loads'!$B$9</f>
        <v>67.598</v>
      </c>
      <c r="O401" s="1">
        <f>telmtr!K401/1*'calc monthly loads'!$B$9</f>
        <v>64.824</v>
      </c>
      <c r="P401" s="1">
        <f>telmtr!L401/1*'calc monthly loads'!$B$9</f>
        <v>63.51</v>
      </c>
      <c r="Q401" s="1">
        <f>telmtr!M401/1*'calc monthly loads'!$B$9</f>
        <v>62.926</v>
      </c>
      <c r="R401" s="1">
        <f>telmtr!N401/1*'calc monthly loads'!$B$9</f>
        <v>60.882</v>
      </c>
      <c r="S401" s="1">
        <f>telmtr!O401/1*'calc monthly loads'!$B$9</f>
        <v>58.4</v>
      </c>
      <c r="T401" s="1">
        <f>telmtr!P401/1*'calc monthly loads'!$B$9</f>
        <v>54.604</v>
      </c>
      <c r="U401" t="s">
        <v>13</v>
      </c>
      <c r="V401" s="3">
        <f>SUM(I401:S401)</f>
        <v>793.3639999999999</v>
      </c>
      <c r="W401" t="s">
        <v>14</v>
      </c>
      <c r="X401" s="3">
        <f>T401</f>
        <v>54.604</v>
      </c>
    </row>
    <row r="402" spans="6:24" ht="12.75">
      <c r="F402">
        <f>telmtr!A402</f>
        <v>71900</v>
      </c>
      <c r="G402">
        <f>telmtr!B402</f>
        <v>1</v>
      </c>
      <c r="H402">
        <v>32</v>
      </c>
      <c r="I402" s="1">
        <f>telmtr!E402/1*'calc monthly loads'!$B$9</f>
        <v>52.706</v>
      </c>
      <c r="J402" s="1">
        <f>telmtr!F402/1*'calc monthly loads'!$B$9</f>
        <v>50.516</v>
      </c>
      <c r="K402" s="1">
        <f>telmtr!G402/1*'calc monthly loads'!$B$9</f>
        <v>47.596</v>
      </c>
      <c r="L402" s="1">
        <f>telmtr!H402/1*'calc monthly loads'!$B$9</f>
        <v>45.844</v>
      </c>
      <c r="M402" s="1">
        <f>telmtr!I402/1*'calc monthly loads'!$B$9</f>
        <v>47.742</v>
      </c>
      <c r="N402" s="1">
        <f>telmtr!J402/1*'calc monthly loads'!$B$9</f>
        <v>51.684</v>
      </c>
      <c r="O402" s="1">
        <f>telmtr!K402/1*'calc monthly loads'!$B$9</f>
        <v>62.78</v>
      </c>
      <c r="P402" s="1">
        <f>telmtr!L402/1*'calc monthly loads'!$B$9</f>
        <v>71.978</v>
      </c>
      <c r="Q402" s="1">
        <f>telmtr!M402/1*'calc monthly loads'!$B$9</f>
        <v>76.796</v>
      </c>
      <c r="R402" s="1">
        <f>telmtr!N402/1*'calc monthly loads'!$B$9</f>
        <v>78.84</v>
      </c>
      <c r="S402" s="1">
        <f>telmtr!O402/1*'calc monthly loads'!$B$9</f>
        <v>81.468</v>
      </c>
      <c r="T402" s="1">
        <f>telmtr!P402/1*'calc monthly loads'!$B$9</f>
        <v>80.446</v>
      </c>
      <c r="U402" t="s">
        <v>13</v>
      </c>
      <c r="V402" s="3">
        <f>SUM(P402:T402)</f>
        <v>389.528</v>
      </c>
      <c r="W402" t="s">
        <v>14</v>
      </c>
      <c r="X402" s="3">
        <f>SUM(I402:O402)</f>
        <v>358.86799999999994</v>
      </c>
    </row>
    <row r="403" spans="6:24" ht="12.75">
      <c r="F403">
        <f>telmtr!A403</f>
        <v>71900</v>
      </c>
      <c r="G403">
        <f>telmtr!B403</f>
        <v>2</v>
      </c>
      <c r="I403" s="1">
        <f>telmtr!E403/1*'calc monthly loads'!$B$9</f>
        <v>79.132</v>
      </c>
      <c r="J403" s="1">
        <f>telmtr!F403/1*'calc monthly loads'!$B$9</f>
        <v>82.928</v>
      </c>
      <c r="K403" s="1">
        <f>telmtr!G403/1*'calc monthly loads'!$B$9</f>
        <v>81.322</v>
      </c>
      <c r="L403" s="1">
        <f>telmtr!H403/1*'calc monthly loads'!$B$9</f>
        <v>74.898</v>
      </c>
      <c r="M403" s="1">
        <f>telmtr!I403/1*'calc monthly loads'!$B$9</f>
        <v>69.204</v>
      </c>
      <c r="N403" s="1">
        <f>telmtr!J403/1*'calc monthly loads'!$B$9</f>
        <v>64.24</v>
      </c>
      <c r="O403" s="1">
        <f>telmtr!K403/1*'calc monthly loads'!$B$9</f>
        <v>61.612</v>
      </c>
      <c r="P403" s="1">
        <f>telmtr!L403/1*'calc monthly loads'!$B$9</f>
        <v>59.714</v>
      </c>
      <c r="Q403" s="1">
        <f>telmtr!M403/1*'calc monthly loads'!$B$9</f>
        <v>60.006</v>
      </c>
      <c r="R403" s="1">
        <f>telmtr!N403/1*'calc monthly loads'!$B$9</f>
        <v>58.4</v>
      </c>
      <c r="S403" s="1">
        <f>telmtr!O403/1*'calc monthly loads'!$B$9</f>
        <v>54.896</v>
      </c>
      <c r="T403" s="1">
        <f>telmtr!P403/1*'calc monthly loads'!$B$9</f>
        <v>51.538</v>
      </c>
      <c r="U403" t="s">
        <v>13</v>
      </c>
      <c r="V403" s="3">
        <f>SUM(I403:S403)</f>
        <v>746.3519999999999</v>
      </c>
      <c r="W403" t="s">
        <v>14</v>
      </c>
      <c r="X403" s="3">
        <f>T403</f>
        <v>51.538</v>
      </c>
    </row>
    <row r="404" spans="6:24" ht="12.75">
      <c r="F404">
        <f>telmtr!A404</f>
        <v>72000</v>
      </c>
      <c r="G404">
        <f>telmtr!B404</f>
        <v>1</v>
      </c>
      <c r="H404">
        <v>42</v>
      </c>
      <c r="I404" s="1">
        <f>telmtr!E404/1*'calc monthly loads'!$B$9</f>
        <v>49.348</v>
      </c>
      <c r="J404" s="1">
        <f>telmtr!F404/1*'calc monthly loads'!$B$9</f>
        <v>47.45</v>
      </c>
      <c r="K404" s="1">
        <f>telmtr!G404/1*'calc monthly loads'!$B$9</f>
        <v>46.866</v>
      </c>
      <c r="L404" s="1">
        <f>telmtr!H404/1*'calc monthly loads'!$B$9</f>
        <v>45.844</v>
      </c>
      <c r="M404" s="1">
        <f>telmtr!I404/1*'calc monthly loads'!$B$9</f>
        <v>48.18</v>
      </c>
      <c r="N404" s="1">
        <f>telmtr!J404/1*'calc monthly loads'!$B$9</f>
        <v>52.56</v>
      </c>
      <c r="O404" s="1">
        <f>telmtr!K404/1*'calc monthly loads'!$B$9</f>
        <v>63.802</v>
      </c>
      <c r="P404" s="1">
        <f>telmtr!L404/1*'calc monthly loads'!$B$9</f>
        <v>73</v>
      </c>
      <c r="Q404" s="1">
        <f>telmtr!M404/1*'calc monthly loads'!$B$9</f>
        <v>78.256</v>
      </c>
      <c r="R404" s="1">
        <f>telmtr!N404/1*'calc monthly loads'!$B$9</f>
        <v>78.986</v>
      </c>
      <c r="S404" s="1">
        <f>telmtr!O404/1*'calc monthly loads'!$B$9</f>
        <v>82.344</v>
      </c>
      <c r="T404" s="1">
        <f>telmtr!P404/1*'calc monthly loads'!$B$9</f>
        <v>80.154</v>
      </c>
      <c r="U404" t="s">
        <v>13</v>
      </c>
      <c r="V404" s="3">
        <f>SUM(P404:T404)</f>
        <v>392.74</v>
      </c>
      <c r="W404" t="s">
        <v>14</v>
      </c>
      <c r="X404" s="3">
        <f>SUM(I404:O404)</f>
        <v>354.05</v>
      </c>
    </row>
    <row r="405" spans="6:24" ht="12.75">
      <c r="F405">
        <f>telmtr!A405</f>
        <v>72000</v>
      </c>
      <c r="G405">
        <f>telmtr!B405</f>
        <v>2</v>
      </c>
      <c r="I405" s="1">
        <f>telmtr!E405/1*'calc monthly loads'!$B$9</f>
        <v>80.008</v>
      </c>
      <c r="J405" s="1">
        <f>telmtr!F405/1*'calc monthly loads'!$B$9</f>
        <v>82.198</v>
      </c>
      <c r="K405" s="1">
        <f>telmtr!G405/1*'calc monthly loads'!$B$9</f>
        <v>80.008</v>
      </c>
      <c r="L405" s="1">
        <f>telmtr!H405/1*'calc monthly loads'!$B$9</f>
        <v>74.46</v>
      </c>
      <c r="M405" s="1">
        <f>telmtr!I405/1*'calc monthly loads'!$B$9</f>
        <v>67.744</v>
      </c>
      <c r="N405" s="1">
        <f>telmtr!J405/1*'calc monthly loads'!$B$9</f>
        <v>62.926</v>
      </c>
      <c r="O405" s="1">
        <f>telmtr!K405/1*'calc monthly loads'!$B$9</f>
        <v>59.86</v>
      </c>
      <c r="P405" s="1">
        <f>telmtr!L405/1*'calc monthly loads'!$B$9</f>
        <v>57.816</v>
      </c>
      <c r="Q405" s="1">
        <f>telmtr!M405/1*'calc monthly loads'!$B$9</f>
        <v>58.254</v>
      </c>
      <c r="R405" s="1">
        <f>telmtr!N405/1*'calc monthly loads'!$B$9</f>
        <v>55.918</v>
      </c>
      <c r="S405" s="1">
        <f>telmtr!O405/1*'calc monthly loads'!$B$9</f>
        <v>53.582</v>
      </c>
      <c r="T405" s="1">
        <f>telmtr!P405/1*'calc monthly loads'!$B$9</f>
        <v>51.1</v>
      </c>
      <c r="U405" t="s">
        <v>13</v>
      </c>
      <c r="V405" s="3">
        <f>SUM(I405:S405)</f>
        <v>732.774</v>
      </c>
      <c r="W405" t="s">
        <v>14</v>
      </c>
      <c r="X405" s="3">
        <f>T405</f>
        <v>51.1</v>
      </c>
    </row>
    <row r="406" spans="6:24" ht="12.75">
      <c r="F406">
        <f>telmtr!A406</f>
        <v>72100</v>
      </c>
      <c r="G406">
        <f>telmtr!B406</f>
        <v>1</v>
      </c>
      <c r="H406">
        <v>52</v>
      </c>
      <c r="I406" s="1">
        <f>telmtr!E406/1*'calc monthly loads'!$B$9</f>
        <v>49.64</v>
      </c>
      <c r="J406" s="1">
        <f>telmtr!F406/1*'calc monthly loads'!$B$9</f>
        <v>47.304</v>
      </c>
      <c r="K406" s="1">
        <f>telmtr!G406/1*'calc monthly loads'!$B$9</f>
        <v>47.45</v>
      </c>
      <c r="L406" s="1">
        <f>telmtr!H406/1*'calc monthly loads'!$B$9</f>
        <v>45.99</v>
      </c>
      <c r="M406" s="1">
        <f>telmtr!I406/1*'calc monthly loads'!$B$9</f>
        <v>47.596</v>
      </c>
      <c r="N406" s="1">
        <f>telmtr!J406/1*'calc monthly loads'!$B$9</f>
        <v>52.414</v>
      </c>
      <c r="O406" s="1">
        <f>telmtr!K406/1*'calc monthly loads'!$B$9</f>
        <v>62.488</v>
      </c>
      <c r="P406" s="1">
        <f>telmtr!L406/1*'calc monthly loads'!$B$9</f>
        <v>72.562</v>
      </c>
      <c r="Q406" s="1">
        <f>telmtr!M406/1*'calc monthly loads'!$B$9</f>
        <v>76.942</v>
      </c>
      <c r="R406" s="1">
        <f>telmtr!N406/1*'calc monthly loads'!$B$9</f>
        <v>78.84</v>
      </c>
      <c r="S406" s="1">
        <f>telmtr!O406/1*'calc monthly loads'!$B$9</f>
        <v>81.03</v>
      </c>
      <c r="T406" s="1">
        <f>telmtr!P406/1*'calc monthly loads'!$B$9</f>
        <v>78.986</v>
      </c>
      <c r="U406" t="s">
        <v>13</v>
      </c>
      <c r="V406" s="3">
        <f>SUM(P406:T406)</f>
        <v>388.36</v>
      </c>
      <c r="W406" t="s">
        <v>14</v>
      </c>
      <c r="X406" s="3">
        <f>SUM(I406:O406)</f>
        <v>352.882</v>
      </c>
    </row>
    <row r="407" spans="6:24" ht="12.75">
      <c r="F407">
        <f>telmtr!A407</f>
        <v>72100</v>
      </c>
      <c r="G407">
        <f>telmtr!B407</f>
        <v>2</v>
      </c>
      <c r="I407" s="1">
        <f>telmtr!E407/1*'calc monthly loads'!$B$9</f>
        <v>77.234</v>
      </c>
      <c r="J407" s="1">
        <f>telmtr!F407/1*'calc monthly loads'!$B$9</f>
        <v>76.796</v>
      </c>
      <c r="K407" s="1">
        <f>telmtr!G407/1*'calc monthly loads'!$B$9</f>
        <v>73.438</v>
      </c>
      <c r="L407" s="1">
        <f>telmtr!H407/1*'calc monthly loads'!$B$9</f>
        <v>67.452</v>
      </c>
      <c r="M407" s="1">
        <f>telmtr!I407/1*'calc monthly loads'!$B$9</f>
        <v>63.364</v>
      </c>
      <c r="N407" s="1">
        <f>telmtr!J407/1*'calc monthly loads'!$B$9</f>
        <v>60.152</v>
      </c>
      <c r="O407" s="1">
        <f>telmtr!K407/1*'calc monthly loads'!$B$9</f>
        <v>56.502</v>
      </c>
      <c r="P407" s="1">
        <f>telmtr!L407/1*'calc monthly loads'!$B$9</f>
        <v>54.604</v>
      </c>
      <c r="Q407" s="1">
        <f>telmtr!M407/1*'calc monthly loads'!$B$9</f>
        <v>54.458</v>
      </c>
      <c r="R407" s="1">
        <f>telmtr!N407/1*'calc monthly loads'!$B$9</f>
        <v>52.852</v>
      </c>
      <c r="S407" s="1">
        <f>telmtr!O407/1*'calc monthly loads'!$B$9</f>
        <v>50.078</v>
      </c>
      <c r="T407" s="1">
        <f>telmtr!P407/1*'calc monthly loads'!$B$9</f>
        <v>46.866</v>
      </c>
      <c r="U407" t="s">
        <v>13</v>
      </c>
      <c r="V407" s="3">
        <f>SUM(I407:S407)</f>
        <v>686.93</v>
      </c>
      <c r="W407" t="s">
        <v>14</v>
      </c>
      <c r="X407" s="3">
        <f>T407</f>
        <v>46.866</v>
      </c>
    </row>
    <row r="408" spans="6:24" ht="12.75">
      <c r="F408">
        <f>telmtr!A408</f>
        <v>72200</v>
      </c>
      <c r="G408">
        <f>telmtr!B408</f>
        <v>1</v>
      </c>
      <c r="H408">
        <v>62</v>
      </c>
      <c r="I408" s="1">
        <f>telmtr!E408/1*'calc monthly loads'!$B$9</f>
        <v>44.238</v>
      </c>
      <c r="J408" s="1">
        <f>telmtr!F408/1*'calc monthly loads'!$B$9</f>
        <v>42.778</v>
      </c>
      <c r="K408" s="1">
        <f>telmtr!G408/1*'calc monthly loads'!$B$9</f>
        <v>42.34</v>
      </c>
      <c r="L408" s="1">
        <f>telmtr!H408/1*'calc monthly loads'!$B$9</f>
        <v>41.756</v>
      </c>
      <c r="M408" s="1">
        <f>telmtr!I408/1*'calc monthly loads'!$B$9</f>
        <v>42.194</v>
      </c>
      <c r="N408" s="1">
        <f>telmtr!J408/1*'calc monthly loads'!$B$9</f>
        <v>45.114</v>
      </c>
      <c r="O408" s="1">
        <f>telmtr!K408/1*'calc monthly loads'!$B$9</f>
        <v>47.45</v>
      </c>
      <c r="P408" s="1">
        <f>telmtr!L408/1*'calc monthly loads'!$B$9</f>
        <v>49.786</v>
      </c>
      <c r="Q408" s="1">
        <f>telmtr!M408/1*'calc monthly loads'!$B$9</f>
        <v>51.976</v>
      </c>
      <c r="R408" s="1">
        <f>telmtr!N408/1*'calc monthly loads'!$B$9</f>
        <v>52.56</v>
      </c>
      <c r="S408" s="1">
        <f>telmtr!O408/1*'calc monthly loads'!$B$9</f>
        <v>53.144</v>
      </c>
      <c r="T408" s="1">
        <f>telmtr!P408/1*'calc monthly loads'!$B$9</f>
        <v>52.998</v>
      </c>
      <c r="U408" t="s">
        <v>13</v>
      </c>
      <c r="V408" s="3">
        <v>0</v>
      </c>
      <c r="W408" t="s">
        <v>14</v>
      </c>
      <c r="X408" s="3">
        <f>SUM(I408:T408)</f>
        <v>566.334</v>
      </c>
    </row>
    <row r="409" spans="6:24" ht="12.75">
      <c r="F409">
        <f>telmtr!A409</f>
        <v>72200</v>
      </c>
      <c r="G409">
        <f>telmtr!B409</f>
        <v>2</v>
      </c>
      <c r="I409" s="1">
        <f>telmtr!E409/1*'calc monthly loads'!$B$9</f>
        <v>52.414</v>
      </c>
      <c r="J409" s="1">
        <f>telmtr!F409/1*'calc monthly loads'!$B$9</f>
        <v>52.852</v>
      </c>
      <c r="K409" s="1">
        <f>telmtr!G409/1*'calc monthly loads'!$B$9</f>
        <v>51.392</v>
      </c>
      <c r="L409" s="1">
        <f>telmtr!H409/1*'calc monthly loads'!$B$9</f>
        <v>49.64</v>
      </c>
      <c r="M409" s="1">
        <f>telmtr!I409/1*'calc monthly loads'!$B$9</f>
        <v>48.326</v>
      </c>
      <c r="N409" s="1">
        <f>telmtr!J409/1*'calc monthly loads'!$B$9</f>
        <v>47.45</v>
      </c>
      <c r="O409" s="1">
        <f>telmtr!K409/1*'calc monthly loads'!$B$9</f>
        <v>46.282</v>
      </c>
      <c r="P409" s="1">
        <f>telmtr!L409/1*'calc monthly loads'!$B$9</f>
        <v>45.26</v>
      </c>
      <c r="Q409" s="1">
        <f>telmtr!M409/1*'calc monthly loads'!$B$9</f>
        <v>45.406</v>
      </c>
      <c r="R409" s="1">
        <f>telmtr!N409/1*'calc monthly loads'!$B$9</f>
        <v>45.552</v>
      </c>
      <c r="S409" s="1">
        <f>telmtr!O409/1*'calc monthly loads'!$B$9</f>
        <v>43.508</v>
      </c>
      <c r="T409" s="1">
        <f>telmtr!P409/1*'calc monthly loads'!$B$9</f>
        <v>41.464</v>
      </c>
      <c r="U409" t="s">
        <v>13</v>
      </c>
      <c r="V409" s="3">
        <v>0</v>
      </c>
      <c r="W409" t="s">
        <v>14</v>
      </c>
      <c r="X409" s="3">
        <f>SUM(I409:T409)</f>
        <v>569.546</v>
      </c>
    </row>
    <row r="410" spans="6:24" ht="12.75">
      <c r="F410">
        <f>telmtr!A410</f>
        <v>72300</v>
      </c>
      <c r="G410">
        <f>telmtr!B410</f>
        <v>1</v>
      </c>
      <c r="H410">
        <v>72</v>
      </c>
      <c r="I410" s="1">
        <f>telmtr!E410/1*'calc monthly loads'!$B$9</f>
        <v>38.106</v>
      </c>
      <c r="J410" s="1">
        <f>telmtr!F410/1*'calc monthly loads'!$B$9</f>
        <v>36.938</v>
      </c>
      <c r="K410" s="1">
        <f>telmtr!G410/1*'calc monthly loads'!$B$9</f>
        <v>36.062</v>
      </c>
      <c r="L410" s="1">
        <f>telmtr!H410/1*'calc monthly loads'!$B$9</f>
        <v>35.77</v>
      </c>
      <c r="M410" s="1">
        <f>telmtr!I410/1*'calc monthly loads'!$B$9</f>
        <v>35.916</v>
      </c>
      <c r="N410" s="1">
        <f>telmtr!J410/1*'calc monthly loads'!$B$9</f>
        <v>37.376</v>
      </c>
      <c r="O410" s="1">
        <f>telmtr!K410/1*'calc monthly loads'!$B$9</f>
        <v>37.522</v>
      </c>
      <c r="P410" s="1">
        <f>telmtr!L410/1*'calc monthly loads'!$B$9</f>
        <v>40.15</v>
      </c>
      <c r="Q410" s="1">
        <f>telmtr!M410/1*'calc monthly loads'!$B$9</f>
        <v>43.216</v>
      </c>
      <c r="R410" s="1">
        <f>telmtr!N410/1*'calc monthly loads'!$B$9</f>
        <v>45.552</v>
      </c>
      <c r="S410" s="1">
        <f>telmtr!O410/1*'calc monthly loads'!$B$9</f>
        <v>46.428</v>
      </c>
      <c r="T410" s="1">
        <f>telmtr!P410/1*'calc monthly loads'!$B$9</f>
        <v>46.866</v>
      </c>
      <c r="U410" t="s">
        <v>13</v>
      </c>
      <c r="V410" s="3">
        <v>0</v>
      </c>
      <c r="W410" t="s">
        <v>14</v>
      </c>
      <c r="X410" s="3">
        <f>SUM(I410:T410)</f>
        <v>479.902</v>
      </c>
    </row>
    <row r="411" spans="6:24" ht="12.75">
      <c r="F411">
        <f>telmtr!A411</f>
        <v>72300</v>
      </c>
      <c r="G411">
        <f>telmtr!B411</f>
        <v>2</v>
      </c>
      <c r="I411" s="1">
        <f>telmtr!E411/1*'calc monthly loads'!$B$9</f>
        <v>47.45</v>
      </c>
      <c r="J411" s="1">
        <f>telmtr!F411/1*'calc monthly loads'!$B$9</f>
        <v>48.034</v>
      </c>
      <c r="K411" s="1">
        <f>telmtr!G411/1*'calc monthly loads'!$B$9</f>
        <v>47.304</v>
      </c>
      <c r="L411" s="1">
        <f>telmtr!H411/1*'calc monthly loads'!$B$9</f>
        <v>47.158</v>
      </c>
      <c r="M411" s="1">
        <f>telmtr!I411/1*'calc monthly loads'!$B$9</f>
        <v>46.574</v>
      </c>
      <c r="N411" s="1">
        <f>telmtr!J411/1*'calc monthly loads'!$B$9</f>
        <v>46.136</v>
      </c>
      <c r="O411" s="1">
        <f>telmtr!K411/1*'calc monthly loads'!$B$9</f>
        <v>44.238</v>
      </c>
      <c r="P411" s="1">
        <f>telmtr!L411/1*'calc monthly loads'!$B$9</f>
        <v>42.924</v>
      </c>
      <c r="Q411" s="1">
        <f>telmtr!M411/1*'calc monthly loads'!$B$9</f>
        <v>42.778</v>
      </c>
      <c r="R411" s="1">
        <f>telmtr!N411/1*'calc monthly loads'!$B$9</f>
        <v>42.778</v>
      </c>
      <c r="S411" s="1">
        <f>telmtr!O411/1*'calc monthly loads'!$B$9</f>
        <v>41.756</v>
      </c>
      <c r="T411" s="1">
        <f>telmtr!P411/1*'calc monthly loads'!$B$9</f>
        <v>41.318</v>
      </c>
      <c r="U411" t="s">
        <v>13</v>
      </c>
      <c r="V411" s="3">
        <v>0</v>
      </c>
      <c r="W411" t="s">
        <v>14</v>
      </c>
      <c r="X411" s="3">
        <f>SUM(I411:T411)</f>
        <v>538.4480000000001</v>
      </c>
    </row>
    <row r="412" spans="6:24" ht="12.75">
      <c r="F412">
        <f>telmtr!A412</f>
        <v>72400</v>
      </c>
      <c r="G412">
        <f>telmtr!B412</f>
        <v>1</v>
      </c>
      <c r="H412">
        <v>12</v>
      </c>
      <c r="I412" s="1">
        <f>telmtr!E412/1*'calc monthly loads'!$B$9</f>
        <v>41.026</v>
      </c>
      <c r="J412" s="1">
        <f>telmtr!F412/1*'calc monthly loads'!$B$9</f>
        <v>40.442</v>
      </c>
      <c r="K412" s="1">
        <f>telmtr!G412/1*'calc monthly loads'!$B$9</f>
        <v>40.004</v>
      </c>
      <c r="L412" s="1">
        <f>telmtr!H412/1*'calc monthly loads'!$B$9</f>
        <v>39.858</v>
      </c>
      <c r="M412" s="1">
        <f>telmtr!I412/1*'calc monthly loads'!$B$9</f>
        <v>41.756</v>
      </c>
      <c r="N412" s="1">
        <f>telmtr!J412/1*'calc monthly loads'!$B$9</f>
        <v>47.012</v>
      </c>
      <c r="O412" s="1">
        <f>telmtr!K412/1*'calc monthly loads'!$B$9</f>
        <v>58.108</v>
      </c>
      <c r="P412" s="1">
        <f>telmtr!L412/1*'calc monthly loads'!$B$9</f>
        <v>69.204</v>
      </c>
      <c r="Q412" s="1">
        <f>telmtr!M412/1*'calc monthly loads'!$B$9</f>
        <v>75.774</v>
      </c>
      <c r="R412" s="1">
        <f>telmtr!N412/1*'calc monthly loads'!$B$9</f>
        <v>76.358</v>
      </c>
      <c r="S412" s="1">
        <f>telmtr!O412/1*'calc monthly loads'!$B$9</f>
        <v>80.154</v>
      </c>
      <c r="T412" s="1">
        <f>telmtr!P412/1*'calc monthly loads'!$B$9</f>
        <v>78.986</v>
      </c>
      <c r="U412" t="s">
        <v>13</v>
      </c>
      <c r="V412" s="3">
        <f>SUM(P412:T412)</f>
        <v>380.476</v>
      </c>
      <c r="W412" t="s">
        <v>14</v>
      </c>
      <c r="X412" s="3">
        <f>SUM(I412:O412)</f>
        <v>308.206</v>
      </c>
    </row>
    <row r="413" spans="6:24" ht="12.75">
      <c r="F413">
        <f>telmtr!A413</f>
        <v>72400</v>
      </c>
      <c r="G413">
        <f>telmtr!B413</f>
        <v>2</v>
      </c>
      <c r="I413" s="1">
        <f>telmtr!E413/1*'calc monthly loads'!$B$9</f>
        <v>78.402</v>
      </c>
      <c r="J413" s="1">
        <f>telmtr!F413/1*'calc monthly loads'!$B$9</f>
        <v>82.344</v>
      </c>
      <c r="K413" s="1">
        <f>telmtr!G413/1*'calc monthly loads'!$B$9</f>
        <v>81.468</v>
      </c>
      <c r="L413" s="1">
        <f>telmtr!H413/1*'calc monthly loads'!$B$9</f>
        <v>75.336</v>
      </c>
      <c r="M413" s="1">
        <f>telmtr!I413/1*'calc monthly loads'!$B$9</f>
        <v>68.182</v>
      </c>
      <c r="N413" s="1">
        <f>telmtr!J413/1*'calc monthly loads'!$B$9</f>
        <v>63.948</v>
      </c>
      <c r="O413" s="1">
        <f>telmtr!K413/1*'calc monthly loads'!$B$9</f>
        <v>59.86</v>
      </c>
      <c r="P413" s="1">
        <f>telmtr!L413/1*'calc monthly loads'!$B$9</f>
        <v>56.94</v>
      </c>
      <c r="Q413" s="1">
        <f>telmtr!M413/1*'calc monthly loads'!$B$9</f>
        <v>56.648</v>
      </c>
      <c r="R413" s="1">
        <f>telmtr!N413/1*'calc monthly loads'!$B$9</f>
        <v>55.918</v>
      </c>
      <c r="S413" s="1">
        <f>telmtr!O413/1*'calc monthly loads'!$B$9</f>
        <v>52.268</v>
      </c>
      <c r="T413" s="1">
        <f>telmtr!P413/1*'calc monthly loads'!$B$9</f>
        <v>48.91</v>
      </c>
      <c r="U413" t="s">
        <v>13</v>
      </c>
      <c r="V413" s="3">
        <f>SUM(I413:S413)</f>
        <v>731.3140000000001</v>
      </c>
      <c r="W413" t="s">
        <v>14</v>
      </c>
      <c r="X413" s="3">
        <f>T413</f>
        <v>48.91</v>
      </c>
    </row>
    <row r="414" spans="6:24" ht="12.75">
      <c r="F414">
        <f>telmtr!A414</f>
        <v>72500</v>
      </c>
      <c r="G414">
        <f>telmtr!B414</f>
        <v>1</v>
      </c>
      <c r="H414">
        <v>22</v>
      </c>
      <c r="I414" s="1">
        <f>telmtr!E414/1*'calc monthly loads'!$B$9</f>
        <v>46.136</v>
      </c>
      <c r="J414" s="1">
        <f>telmtr!F414/1*'calc monthly loads'!$B$9</f>
        <v>45.114</v>
      </c>
      <c r="K414" s="1">
        <f>telmtr!G414/1*'calc monthly loads'!$B$9</f>
        <v>44.676</v>
      </c>
      <c r="L414" s="1">
        <f>telmtr!H414/1*'calc monthly loads'!$B$9</f>
        <v>44.384</v>
      </c>
      <c r="M414" s="1">
        <f>telmtr!I414/1*'calc monthly loads'!$B$9</f>
        <v>46.282</v>
      </c>
      <c r="N414" s="1">
        <f>telmtr!J414/1*'calc monthly loads'!$B$9</f>
        <v>51.83</v>
      </c>
      <c r="O414" s="1">
        <f>telmtr!K414/1*'calc monthly loads'!$B$9</f>
        <v>62.926</v>
      </c>
      <c r="P414" s="1">
        <f>telmtr!L414/1*'calc monthly loads'!$B$9</f>
        <v>76.65</v>
      </c>
      <c r="Q414" s="1">
        <f>telmtr!M414/1*'calc monthly loads'!$B$9</f>
        <v>84.534</v>
      </c>
      <c r="R414" s="1">
        <f>telmtr!N414/1*'calc monthly loads'!$B$9</f>
        <v>84.972</v>
      </c>
      <c r="S414" s="1">
        <f>telmtr!O414/1*'calc monthly loads'!$B$9</f>
        <v>87.308</v>
      </c>
      <c r="T414" s="1">
        <f>telmtr!P414/1*'calc monthly loads'!$B$9</f>
        <v>86.87</v>
      </c>
      <c r="U414" t="s">
        <v>13</v>
      </c>
      <c r="V414" s="3">
        <f>SUM(P414:T414)</f>
        <v>420.334</v>
      </c>
      <c r="W414" t="s">
        <v>14</v>
      </c>
      <c r="X414" s="3">
        <f>SUM(I414:O414)</f>
        <v>341.34799999999996</v>
      </c>
    </row>
    <row r="415" spans="6:24" ht="12.75">
      <c r="F415">
        <f>telmtr!A415</f>
        <v>72500</v>
      </c>
      <c r="G415">
        <f>telmtr!B415</f>
        <v>2</v>
      </c>
      <c r="I415" s="1">
        <f>telmtr!E415/1*'calc monthly loads'!$B$9</f>
        <v>84.972</v>
      </c>
      <c r="J415" s="1">
        <f>telmtr!F415/1*'calc monthly loads'!$B$9</f>
        <v>88.184</v>
      </c>
      <c r="K415" s="1">
        <f>telmtr!G415/1*'calc monthly loads'!$B$9</f>
        <v>86.578</v>
      </c>
      <c r="L415" s="1">
        <f>telmtr!H415/1*'calc monthly loads'!$B$9</f>
        <v>80.738</v>
      </c>
      <c r="M415" s="1">
        <f>telmtr!I415/1*'calc monthly loads'!$B$9</f>
        <v>73.876</v>
      </c>
      <c r="N415" s="1">
        <f>telmtr!J415/1*'calc monthly loads'!$B$9</f>
        <v>69.788</v>
      </c>
      <c r="O415" s="1">
        <f>telmtr!K415/1*'calc monthly loads'!$B$9</f>
        <v>66.576</v>
      </c>
      <c r="P415" s="1">
        <f>telmtr!L415/1*'calc monthly loads'!$B$9</f>
        <v>64.532</v>
      </c>
      <c r="Q415" s="1">
        <f>telmtr!M415/1*'calc monthly loads'!$B$9</f>
        <v>64.24</v>
      </c>
      <c r="R415" s="1">
        <f>telmtr!N415/1*'calc monthly loads'!$B$9</f>
        <v>62.634</v>
      </c>
      <c r="S415" s="1">
        <f>telmtr!O415/1*'calc monthly loads'!$B$9</f>
        <v>58.838</v>
      </c>
      <c r="T415" s="1">
        <f>telmtr!P415/1*'calc monthly loads'!$B$9</f>
        <v>55.042</v>
      </c>
      <c r="U415" t="s">
        <v>13</v>
      </c>
      <c r="V415" s="3">
        <f>SUM(I415:S415)</f>
        <v>800.9560000000001</v>
      </c>
      <c r="W415" t="s">
        <v>14</v>
      </c>
      <c r="X415" s="3">
        <f>T415</f>
        <v>55.042</v>
      </c>
    </row>
    <row r="416" spans="6:24" ht="12.75">
      <c r="F416">
        <f>telmtr!A416</f>
        <v>72600</v>
      </c>
      <c r="G416">
        <f>telmtr!B416</f>
        <v>1</v>
      </c>
      <c r="H416">
        <v>32</v>
      </c>
      <c r="I416" s="1">
        <f>telmtr!E416/1*'calc monthly loads'!$B$9</f>
        <v>52.56</v>
      </c>
      <c r="J416" s="1">
        <f>telmtr!F416/1*'calc monthly loads'!$B$9</f>
        <v>50.224</v>
      </c>
      <c r="K416" s="1">
        <f>telmtr!G416/1*'calc monthly loads'!$B$9</f>
        <v>50.078</v>
      </c>
      <c r="L416" s="1">
        <f>telmtr!H416/1*'calc monthly loads'!$B$9</f>
        <v>49.202</v>
      </c>
      <c r="M416" s="1">
        <f>telmtr!I416/1*'calc monthly loads'!$B$9</f>
        <v>50.808</v>
      </c>
      <c r="N416" s="1">
        <f>telmtr!J416/1*'calc monthly loads'!$B$9</f>
        <v>55.918</v>
      </c>
      <c r="O416" s="1">
        <f>telmtr!K416/1*'calc monthly loads'!$B$9</f>
        <v>65.846</v>
      </c>
      <c r="P416" s="1">
        <f>telmtr!L416/1*'calc monthly loads'!$B$9</f>
        <v>77.964</v>
      </c>
      <c r="Q416" s="1">
        <f>telmtr!M416/1*'calc monthly loads'!$B$9</f>
        <v>83.512</v>
      </c>
      <c r="R416" s="1">
        <f>telmtr!N416/1*'calc monthly loads'!$B$9</f>
        <v>84.826</v>
      </c>
      <c r="S416" s="1">
        <f>telmtr!O416/1*'calc monthly loads'!$B$9</f>
        <v>87.746</v>
      </c>
      <c r="T416" s="1">
        <f>telmtr!P416/1*'calc monthly loads'!$B$9</f>
        <v>86.286</v>
      </c>
      <c r="U416" t="s">
        <v>13</v>
      </c>
      <c r="V416" s="3">
        <f>SUM(P416:T416)</f>
        <v>420.334</v>
      </c>
      <c r="W416" t="s">
        <v>14</v>
      </c>
      <c r="X416" s="3">
        <f>SUM(I416:O416)</f>
        <v>374.63599999999997</v>
      </c>
    </row>
    <row r="417" spans="6:24" ht="12.75">
      <c r="F417">
        <f>telmtr!A417</f>
        <v>72600</v>
      </c>
      <c r="G417">
        <f>telmtr!B417</f>
        <v>2</v>
      </c>
      <c r="I417" s="1">
        <f>telmtr!E417/1*'calc monthly loads'!$B$9</f>
        <v>85.556</v>
      </c>
      <c r="J417" s="1">
        <f>telmtr!F417/1*'calc monthly loads'!$B$9</f>
        <v>88.184</v>
      </c>
      <c r="K417" s="1">
        <f>telmtr!G417/1*'calc monthly loads'!$B$9</f>
        <v>88.038</v>
      </c>
      <c r="L417" s="1">
        <f>telmtr!H417/1*'calc monthly loads'!$B$9</f>
        <v>82.344</v>
      </c>
      <c r="M417" s="1">
        <f>telmtr!I417/1*'calc monthly loads'!$B$9</f>
        <v>74.898</v>
      </c>
      <c r="N417" s="1">
        <f>telmtr!J417/1*'calc monthly loads'!$B$9</f>
        <v>69.788</v>
      </c>
      <c r="O417" s="1">
        <f>telmtr!K417/1*'calc monthly loads'!$B$9</f>
        <v>65.408</v>
      </c>
      <c r="P417" s="1">
        <f>telmtr!L417/1*'calc monthly loads'!$B$9</f>
        <v>62.488</v>
      </c>
      <c r="Q417" s="1">
        <f>telmtr!M417/1*'calc monthly loads'!$B$9</f>
        <v>62.634</v>
      </c>
      <c r="R417" s="1">
        <f>telmtr!N417/1*'calc monthly loads'!$B$9</f>
        <v>63.51</v>
      </c>
      <c r="S417" s="1">
        <f>telmtr!O417/1*'calc monthly loads'!$B$9</f>
        <v>61.612</v>
      </c>
      <c r="T417" s="1">
        <f>telmtr!P417/1*'calc monthly loads'!$B$9</f>
        <v>58.254</v>
      </c>
      <c r="U417" t="s">
        <v>13</v>
      </c>
      <c r="V417" s="3">
        <f>SUM(I417:S417)</f>
        <v>804.4599999999999</v>
      </c>
      <c r="W417" t="s">
        <v>14</v>
      </c>
      <c r="X417" s="3">
        <f>T417</f>
        <v>58.254</v>
      </c>
    </row>
    <row r="418" spans="6:24" ht="12.75">
      <c r="F418">
        <f>telmtr!A418</f>
        <v>72700</v>
      </c>
      <c r="G418">
        <f>telmtr!B418</f>
        <v>1</v>
      </c>
      <c r="H418">
        <v>42</v>
      </c>
      <c r="I418" s="1">
        <f>telmtr!E418/1*'calc monthly loads'!$B$9</f>
        <v>55.772</v>
      </c>
      <c r="J418" s="1">
        <f>telmtr!F418/1*'calc monthly loads'!$B$9</f>
        <v>51.83</v>
      </c>
      <c r="K418" s="1">
        <f>telmtr!G418/1*'calc monthly loads'!$B$9</f>
        <v>49.348</v>
      </c>
      <c r="L418" s="1">
        <f>telmtr!H418/1*'calc monthly loads'!$B$9</f>
        <v>49.202</v>
      </c>
      <c r="M418" s="1">
        <f>telmtr!I418/1*'calc monthly loads'!$B$9</f>
        <v>50.808</v>
      </c>
      <c r="N418" s="1">
        <f>telmtr!J418/1*'calc monthly loads'!$B$9</f>
        <v>56.064</v>
      </c>
      <c r="O418" s="1">
        <f>telmtr!K418/1*'calc monthly loads'!$B$9</f>
        <v>64.824</v>
      </c>
      <c r="P418" s="1">
        <f>telmtr!L418/1*'calc monthly loads'!$B$9</f>
        <v>74.46</v>
      </c>
      <c r="Q418" s="1">
        <f>telmtr!M418/1*'calc monthly loads'!$B$9</f>
        <v>77.526</v>
      </c>
      <c r="R418" s="1">
        <f>telmtr!N418/1*'calc monthly loads'!$B$9</f>
        <v>78.256</v>
      </c>
      <c r="S418" s="1">
        <f>telmtr!O418/1*'calc monthly loads'!$B$9</f>
        <v>79.424</v>
      </c>
      <c r="T418" s="1">
        <f>telmtr!P418/1*'calc monthly loads'!$B$9</f>
        <v>78.402</v>
      </c>
      <c r="U418" t="s">
        <v>13</v>
      </c>
      <c r="V418" s="3">
        <f>SUM(P418:T418)</f>
        <v>388.068</v>
      </c>
      <c r="W418" t="s">
        <v>14</v>
      </c>
      <c r="X418" s="3">
        <f>SUM(I418:O418)</f>
        <v>377.848</v>
      </c>
    </row>
    <row r="419" spans="6:24" ht="12.75">
      <c r="F419">
        <f>telmtr!A419</f>
        <v>72700</v>
      </c>
      <c r="G419">
        <f>telmtr!B419</f>
        <v>2</v>
      </c>
      <c r="I419" s="1">
        <f>telmtr!E419/1*'calc monthly loads'!$B$9</f>
        <v>76.504</v>
      </c>
      <c r="J419" s="1">
        <f>telmtr!F419/1*'calc monthly loads'!$B$9</f>
        <v>78.548</v>
      </c>
      <c r="K419" s="1">
        <f>telmtr!G419/1*'calc monthly loads'!$B$9</f>
        <v>77.672</v>
      </c>
      <c r="L419" s="1">
        <f>telmtr!H419/1*'calc monthly loads'!$B$9</f>
        <v>72.124</v>
      </c>
      <c r="M419" s="1">
        <f>telmtr!I419/1*'calc monthly loads'!$B$9</f>
        <v>69.934</v>
      </c>
      <c r="N419" s="1">
        <f>telmtr!J419/1*'calc monthly loads'!$B$9</f>
        <v>67.16</v>
      </c>
      <c r="O419" s="1">
        <f>telmtr!K419/1*'calc monthly loads'!$B$9</f>
        <v>65.262</v>
      </c>
      <c r="P419" s="1">
        <f>telmtr!L419/1*'calc monthly loads'!$B$9</f>
        <v>64.678</v>
      </c>
      <c r="Q419" s="1">
        <f>telmtr!M419/1*'calc monthly loads'!$B$9</f>
        <v>65.116</v>
      </c>
      <c r="R419" s="1">
        <f>telmtr!N419/1*'calc monthly loads'!$B$9</f>
        <v>62.926</v>
      </c>
      <c r="S419" s="1">
        <f>telmtr!O419/1*'calc monthly loads'!$B$9</f>
        <v>59.276</v>
      </c>
      <c r="T419" s="1">
        <f>telmtr!P419/1*'calc monthly loads'!$B$9</f>
        <v>56.94</v>
      </c>
      <c r="U419" t="s">
        <v>13</v>
      </c>
      <c r="V419" s="3">
        <f>SUM(I419:S419)</f>
        <v>759.2</v>
      </c>
      <c r="W419" t="s">
        <v>14</v>
      </c>
      <c r="X419" s="3">
        <f>T419</f>
        <v>56.94</v>
      </c>
    </row>
    <row r="420" spans="6:24" ht="12.75">
      <c r="F420">
        <f>telmtr!A420</f>
        <v>72800</v>
      </c>
      <c r="G420">
        <f>telmtr!B420</f>
        <v>1</v>
      </c>
      <c r="H420">
        <v>52</v>
      </c>
      <c r="I420" s="1">
        <f>telmtr!E420/1*'calc monthly loads'!$B$9</f>
        <v>54.896</v>
      </c>
      <c r="J420" s="1">
        <f>telmtr!F420/1*'calc monthly loads'!$B$9</f>
        <v>53.436</v>
      </c>
      <c r="K420" s="1">
        <f>telmtr!G420/1*'calc monthly loads'!$B$9</f>
        <v>53.144</v>
      </c>
      <c r="L420" s="1">
        <f>telmtr!H420/1*'calc monthly loads'!$B$9</f>
        <v>50.954</v>
      </c>
      <c r="M420" s="1">
        <f>telmtr!I420/1*'calc monthly loads'!$B$9</f>
        <v>52.268</v>
      </c>
      <c r="N420" s="1">
        <f>telmtr!J420/1*'calc monthly loads'!$B$9</f>
        <v>57.232</v>
      </c>
      <c r="O420" s="1">
        <f>telmtr!K420/1*'calc monthly loads'!$B$9</f>
        <v>66.868</v>
      </c>
      <c r="P420" s="1">
        <f>telmtr!L420/1*'calc monthly loads'!$B$9</f>
        <v>76.358</v>
      </c>
      <c r="Q420" s="1">
        <f>telmtr!M420/1*'calc monthly loads'!$B$9</f>
        <v>80.154</v>
      </c>
      <c r="R420" s="1">
        <f>telmtr!N420/1*'calc monthly loads'!$B$9</f>
        <v>80.3</v>
      </c>
      <c r="S420" s="1">
        <f>telmtr!O420/1*'calc monthly loads'!$B$9</f>
        <v>83.074</v>
      </c>
      <c r="T420" s="1">
        <f>telmtr!P420/1*'calc monthly loads'!$B$9</f>
        <v>81.176</v>
      </c>
      <c r="U420" t="s">
        <v>13</v>
      </c>
      <c r="V420" s="3">
        <f>SUM(P420:T420)</f>
        <v>401.062</v>
      </c>
      <c r="W420" t="s">
        <v>14</v>
      </c>
      <c r="X420" s="3">
        <f>SUM(I420:O420)</f>
        <v>388.79799999999994</v>
      </c>
    </row>
    <row r="421" spans="6:24" ht="12.75">
      <c r="F421">
        <f>telmtr!A421</f>
        <v>72800</v>
      </c>
      <c r="G421">
        <f>telmtr!B421</f>
        <v>2</v>
      </c>
      <c r="I421" s="1">
        <f>telmtr!E421/1*'calc monthly loads'!$B$9</f>
        <v>79.57</v>
      </c>
      <c r="J421" s="1">
        <f>telmtr!F421/1*'calc monthly loads'!$B$9</f>
        <v>81.614</v>
      </c>
      <c r="K421" s="1">
        <f>telmtr!G421/1*'calc monthly loads'!$B$9</f>
        <v>79.716</v>
      </c>
      <c r="L421" s="1">
        <f>telmtr!H421/1*'calc monthly loads'!$B$9</f>
        <v>74.898</v>
      </c>
      <c r="M421" s="1">
        <f>telmtr!I421/1*'calc monthly loads'!$B$9</f>
        <v>69.35</v>
      </c>
      <c r="N421" s="1">
        <f>telmtr!J421/1*'calc monthly loads'!$B$9</f>
        <v>66.868</v>
      </c>
      <c r="O421" s="1">
        <f>telmtr!K421/1*'calc monthly loads'!$B$9</f>
        <v>63.802</v>
      </c>
      <c r="P421" s="1">
        <f>telmtr!L421/1*'calc monthly loads'!$B$9</f>
        <v>61.028</v>
      </c>
      <c r="Q421" s="1">
        <f>telmtr!M421/1*'calc monthly loads'!$B$9</f>
        <v>61.028</v>
      </c>
      <c r="R421" s="1">
        <f>telmtr!N421/1*'calc monthly loads'!$B$9</f>
        <v>59.422</v>
      </c>
      <c r="S421" s="1">
        <f>telmtr!O421/1*'calc monthly loads'!$B$9</f>
        <v>57.232</v>
      </c>
      <c r="T421" s="1">
        <f>telmtr!P421/1*'calc monthly loads'!$B$9</f>
        <v>53.144</v>
      </c>
      <c r="U421" t="s">
        <v>13</v>
      </c>
      <c r="V421" s="3">
        <f>SUM(I421:S421)</f>
        <v>754.528</v>
      </c>
      <c r="W421" t="s">
        <v>14</v>
      </c>
      <c r="X421" s="3">
        <f>T421</f>
        <v>53.144</v>
      </c>
    </row>
    <row r="422" spans="6:24" ht="12.75">
      <c r="F422">
        <f>telmtr!A422</f>
        <v>72900</v>
      </c>
      <c r="G422">
        <f>telmtr!B422</f>
        <v>1</v>
      </c>
      <c r="H422">
        <v>62</v>
      </c>
      <c r="I422" s="1">
        <f>telmtr!E422/1*'calc monthly loads'!$B$9</f>
        <v>50.516</v>
      </c>
      <c r="J422" s="1">
        <f>telmtr!F422/1*'calc monthly loads'!$B$9</f>
        <v>49.348</v>
      </c>
      <c r="K422" s="1">
        <f>telmtr!G422/1*'calc monthly loads'!$B$9</f>
        <v>49.056</v>
      </c>
      <c r="L422" s="1">
        <f>telmtr!H422/1*'calc monthly loads'!$B$9</f>
        <v>48.91</v>
      </c>
      <c r="M422" s="1">
        <f>telmtr!I422/1*'calc monthly loads'!$B$9</f>
        <v>49.348</v>
      </c>
      <c r="N422" s="1">
        <f>telmtr!J422/1*'calc monthly loads'!$B$9</f>
        <v>52.122</v>
      </c>
      <c r="O422" s="1">
        <f>telmtr!K422/1*'calc monthly loads'!$B$9</f>
        <v>54.896</v>
      </c>
      <c r="P422" s="1">
        <f>telmtr!L422/1*'calc monthly loads'!$B$9</f>
        <v>57.232</v>
      </c>
      <c r="Q422" s="1">
        <f>telmtr!M422/1*'calc monthly loads'!$B$9</f>
        <v>60.298</v>
      </c>
      <c r="R422" s="1">
        <f>telmtr!N422/1*'calc monthly loads'!$B$9</f>
        <v>61.758</v>
      </c>
      <c r="S422" s="1">
        <f>telmtr!O422/1*'calc monthly loads'!$B$9</f>
        <v>62.78</v>
      </c>
      <c r="T422" s="1">
        <f>telmtr!P422/1*'calc monthly loads'!$B$9</f>
        <v>61.904</v>
      </c>
      <c r="U422" t="s">
        <v>13</v>
      </c>
      <c r="V422" s="3">
        <v>0</v>
      </c>
      <c r="W422" t="s">
        <v>14</v>
      </c>
      <c r="X422" s="3">
        <f>SUM(I422:T422)</f>
        <v>658.168</v>
      </c>
    </row>
    <row r="423" spans="6:24" ht="12.75">
      <c r="F423">
        <f>telmtr!A423</f>
        <v>72900</v>
      </c>
      <c r="G423">
        <f>telmtr!B423</f>
        <v>2</v>
      </c>
      <c r="I423" s="1">
        <f>telmtr!E423/1*'calc monthly loads'!$B$9</f>
        <v>61.174</v>
      </c>
      <c r="J423" s="1">
        <f>telmtr!F423/1*'calc monthly loads'!$B$9</f>
        <v>61.758</v>
      </c>
      <c r="K423" s="1">
        <f>telmtr!G423/1*'calc monthly loads'!$B$9</f>
        <v>60.006</v>
      </c>
      <c r="L423" s="1">
        <f>telmtr!H423/1*'calc monthly loads'!$B$9</f>
        <v>58.692</v>
      </c>
      <c r="M423" s="1">
        <f>telmtr!I423/1*'calc monthly loads'!$B$9</f>
        <v>57.086</v>
      </c>
      <c r="N423" s="1">
        <f>telmtr!J423/1*'calc monthly loads'!$B$9</f>
        <v>55.772</v>
      </c>
      <c r="O423" s="1">
        <f>telmtr!K423/1*'calc monthly loads'!$B$9</f>
        <v>54.896</v>
      </c>
      <c r="P423" s="1">
        <f>telmtr!L423/1*'calc monthly loads'!$B$9</f>
        <v>55.918</v>
      </c>
      <c r="Q423" s="1">
        <f>telmtr!M423/1*'calc monthly loads'!$B$9</f>
        <v>56.356</v>
      </c>
      <c r="R423" s="1">
        <f>telmtr!N423/1*'calc monthly loads'!$B$9</f>
        <v>57.962</v>
      </c>
      <c r="S423" s="1">
        <f>telmtr!O423/1*'calc monthly loads'!$B$9</f>
        <v>55.918</v>
      </c>
      <c r="T423" s="1">
        <f>telmtr!P423/1*'calc monthly loads'!$B$9</f>
        <v>54.166</v>
      </c>
      <c r="U423" t="s">
        <v>13</v>
      </c>
      <c r="V423" s="3">
        <v>0</v>
      </c>
      <c r="W423" t="s">
        <v>14</v>
      </c>
      <c r="X423" s="3">
        <f>SUM(I423:T423)</f>
        <v>689.704</v>
      </c>
    </row>
    <row r="424" spans="6:24" ht="12.75">
      <c r="F424">
        <f>telmtr!A424</f>
        <v>73000</v>
      </c>
      <c r="G424">
        <f>telmtr!B424</f>
        <v>1</v>
      </c>
      <c r="H424">
        <v>72</v>
      </c>
      <c r="I424" s="1">
        <f>telmtr!E424/1*'calc monthly loads'!$B$9</f>
        <v>52.852</v>
      </c>
      <c r="J424" s="1">
        <f>telmtr!F424/1*'calc monthly loads'!$B$9</f>
        <v>52.414</v>
      </c>
      <c r="K424" s="1">
        <f>telmtr!G424/1*'calc monthly loads'!$B$9</f>
        <v>51.83</v>
      </c>
      <c r="L424" s="1">
        <f>telmtr!H424/1*'calc monthly loads'!$B$9</f>
        <v>51.392</v>
      </c>
      <c r="M424" s="1">
        <f>telmtr!I424/1*'calc monthly loads'!$B$9</f>
        <v>51.392</v>
      </c>
      <c r="N424" s="1">
        <f>telmtr!J424/1*'calc monthly loads'!$B$9</f>
        <v>52.56</v>
      </c>
      <c r="O424" s="1">
        <f>telmtr!K424/1*'calc monthly loads'!$B$9</f>
        <v>52.414</v>
      </c>
      <c r="P424" s="1">
        <f>telmtr!L424/1*'calc monthly loads'!$B$9</f>
        <v>54.02</v>
      </c>
      <c r="Q424" s="1">
        <f>telmtr!M424/1*'calc monthly loads'!$B$9</f>
        <v>55.626</v>
      </c>
      <c r="R424" s="1">
        <f>telmtr!N424/1*'calc monthly loads'!$B$9</f>
        <v>56.94</v>
      </c>
      <c r="S424" s="1">
        <f>telmtr!O424/1*'calc monthly loads'!$B$9</f>
        <v>57.816</v>
      </c>
      <c r="T424" s="1">
        <f>telmtr!P424/1*'calc monthly loads'!$B$9</f>
        <v>57.962</v>
      </c>
      <c r="U424" t="s">
        <v>13</v>
      </c>
      <c r="V424" s="3">
        <v>0</v>
      </c>
      <c r="W424" t="s">
        <v>14</v>
      </c>
      <c r="X424" s="3">
        <f>SUM(I424:T424)</f>
        <v>647.218</v>
      </c>
    </row>
    <row r="425" spans="6:24" ht="12.75">
      <c r="F425">
        <f>telmtr!A425</f>
        <v>73000</v>
      </c>
      <c r="G425">
        <f>telmtr!B425</f>
        <v>2</v>
      </c>
      <c r="I425" s="1">
        <f>telmtr!E425/1*'calc monthly loads'!$B$9</f>
        <v>57.816</v>
      </c>
      <c r="J425" s="1">
        <f>telmtr!F425/1*'calc monthly loads'!$B$9</f>
        <v>58.984</v>
      </c>
      <c r="K425" s="1">
        <f>telmtr!G425/1*'calc monthly loads'!$B$9</f>
        <v>58.4</v>
      </c>
      <c r="L425" s="1">
        <f>telmtr!H425/1*'calc monthly loads'!$B$9</f>
        <v>57.378</v>
      </c>
      <c r="M425" s="1">
        <f>telmtr!I425/1*'calc monthly loads'!$B$9</f>
        <v>57.232</v>
      </c>
      <c r="N425" s="1">
        <f>telmtr!J425/1*'calc monthly loads'!$B$9</f>
        <v>56.648</v>
      </c>
      <c r="O425" s="1">
        <f>telmtr!K425/1*'calc monthly loads'!$B$9</f>
        <v>53.874</v>
      </c>
      <c r="P425" s="1">
        <f>telmtr!L425/1*'calc monthly loads'!$B$9</f>
        <v>54.312</v>
      </c>
      <c r="Q425" s="1">
        <f>telmtr!M425/1*'calc monthly loads'!$B$9</f>
        <v>54.166</v>
      </c>
      <c r="R425" s="1">
        <f>telmtr!N425/1*'calc monthly loads'!$B$9</f>
        <v>54.166</v>
      </c>
      <c r="S425" s="1">
        <f>telmtr!O425/1*'calc monthly loads'!$B$9</f>
        <v>52.122</v>
      </c>
      <c r="T425" s="1">
        <f>telmtr!P425/1*'calc monthly loads'!$B$9</f>
        <v>49.348</v>
      </c>
      <c r="U425" t="s">
        <v>13</v>
      </c>
      <c r="V425" s="3">
        <v>0</v>
      </c>
      <c r="W425" t="s">
        <v>14</v>
      </c>
      <c r="X425" s="3">
        <f>SUM(I425:T425)</f>
        <v>664.446</v>
      </c>
    </row>
    <row r="426" spans="6:25" ht="12.75">
      <c r="F426">
        <f>telmtr!A426</f>
        <v>73100</v>
      </c>
      <c r="G426">
        <f>telmtr!B426</f>
        <v>1</v>
      </c>
      <c r="H426">
        <v>12</v>
      </c>
      <c r="I426" s="1">
        <f>telmtr!E426/1*'calc monthly loads'!$B$9</f>
        <v>48.764</v>
      </c>
      <c r="J426" s="1">
        <f>telmtr!F426/1*'calc monthly loads'!$B$9</f>
        <v>49.056</v>
      </c>
      <c r="K426" s="1">
        <f>telmtr!G426/1*'calc monthly loads'!$B$9</f>
        <v>48.18</v>
      </c>
      <c r="L426" s="1">
        <f>telmtr!H426/1*'calc monthly loads'!$B$9</f>
        <v>47.742</v>
      </c>
      <c r="M426" s="1">
        <f>telmtr!I426/1*'calc monthly loads'!$B$9</f>
        <v>49.932</v>
      </c>
      <c r="N426" s="1">
        <f>telmtr!J426/1*'calc monthly loads'!$B$9</f>
        <v>55.188</v>
      </c>
      <c r="O426" s="1">
        <f>telmtr!K426/1*'calc monthly loads'!$B$9</f>
        <v>66.138</v>
      </c>
      <c r="P426" s="1">
        <f>telmtr!L426/1*'calc monthly loads'!$B$9</f>
        <v>74.752</v>
      </c>
      <c r="Q426" s="1">
        <f>telmtr!M426/1*'calc monthly loads'!$B$9</f>
        <v>80.884</v>
      </c>
      <c r="R426" s="1">
        <f>telmtr!N426/1*'calc monthly loads'!$B$9</f>
        <v>82.198</v>
      </c>
      <c r="S426" s="1">
        <f>telmtr!O426/1*'calc monthly loads'!$B$9</f>
        <v>85.702</v>
      </c>
      <c r="T426" s="1">
        <f>telmtr!P426/1*'calc monthly loads'!$B$9</f>
        <v>83.366</v>
      </c>
      <c r="U426" t="s">
        <v>13</v>
      </c>
      <c r="V426" s="3">
        <f>SUM(P426:T426)</f>
        <v>406.902</v>
      </c>
      <c r="W426" t="s">
        <v>14</v>
      </c>
      <c r="X426" s="3">
        <f>SUM(I426:O426)</f>
        <v>365</v>
      </c>
      <c r="Y426" t="s">
        <v>7</v>
      </c>
    </row>
    <row r="427" spans="6:28" ht="12.75">
      <c r="F427">
        <f>telmtr!A427</f>
        <v>73100</v>
      </c>
      <c r="G427">
        <f>telmtr!B427</f>
        <v>2</v>
      </c>
      <c r="I427" s="1">
        <f>telmtr!E427/1*'calc monthly loads'!$B$9</f>
        <v>79.862</v>
      </c>
      <c r="J427" s="1">
        <f>telmtr!F427/1*'calc monthly loads'!$B$9</f>
        <v>82.344</v>
      </c>
      <c r="K427" s="1">
        <f>telmtr!G427/1*'calc monthly loads'!$B$9</f>
        <v>81.03</v>
      </c>
      <c r="L427" s="1">
        <f>telmtr!H427/1*'calc monthly loads'!$B$9</f>
        <v>75.482</v>
      </c>
      <c r="M427" s="1">
        <f>telmtr!I427/1*'calc monthly loads'!$B$9</f>
        <v>68.328</v>
      </c>
      <c r="N427" s="1">
        <f>telmtr!J427/1*'calc monthly loads'!$B$9</f>
        <v>62.926</v>
      </c>
      <c r="O427" s="1">
        <f>telmtr!K427/1*'calc monthly loads'!$B$9</f>
        <v>60.152</v>
      </c>
      <c r="P427" s="1">
        <f>telmtr!L427/1*'calc monthly loads'!$B$9</f>
        <v>57.378</v>
      </c>
      <c r="Q427" s="1">
        <f>telmtr!M427/1*'calc monthly loads'!$B$9</f>
        <v>57.962</v>
      </c>
      <c r="R427" s="1">
        <f>telmtr!N427/1*'calc monthly loads'!$B$9</f>
        <v>55.772</v>
      </c>
      <c r="S427" s="1">
        <f>telmtr!O427/1*'calc monthly loads'!$B$9</f>
        <v>52.122</v>
      </c>
      <c r="T427" s="1">
        <f>telmtr!P427/1*'calc monthly loads'!$B$9</f>
        <v>49.932</v>
      </c>
      <c r="U427" t="s">
        <v>13</v>
      </c>
      <c r="V427" s="3">
        <f>SUM(I427:S427)</f>
        <v>733.358</v>
      </c>
      <c r="W427" t="s">
        <v>14</v>
      </c>
      <c r="X427" s="3">
        <f>T427</f>
        <v>49.932</v>
      </c>
      <c r="Y427" t="s">
        <v>13</v>
      </c>
      <c r="Z427" s="3">
        <f>SUM(V366:V427)</f>
        <v>22266.752</v>
      </c>
      <c r="AA427" t="s">
        <v>14</v>
      </c>
      <c r="AB427" s="3">
        <f>SUM(X366:X427)</f>
        <v>21048.236000000004</v>
      </c>
    </row>
    <row r="428" spans="6:24" ht="12.75">
      <c r="F428">
        <f>telmtr!A428</f>
        <v>80100</v>
      </c>
      <c r="G428">
        <f>telmtr!B428</f>
        <v>1</v>
      </c>
      <c r="H428">
        <v>22</v>
      </c>
      <c r="I428" s="1">
        <f>telmtr!E428/1*'calc monthly loads'!$B$10</f>
        <v>48.326</v>
      </c>
      <c r="J428" s="1">
        <f>telmtr!F428/1*'calc monthly loads'!$B$10</f>
        <v>46.72</v>
      </c>
      <c r="K428" s="1">
        <f>telmtr!G428/1*'calc monthly loads'!$B$10</f>
        <v>46.282</v>
      </c>
      <c r="L428" s="1">
        <f>telmtr!H428/1*'calc monthly loads'!$B$10</f>
        <v>45.698</v>
      </c>
      <c r="M428" s="1">
        <f>telmtr!I428/1*'calc monthly loads'!$B$10</f>
        <v>46.866</v>
      </c>
      <c r="N428" s="1">
        <f>telmtr!J428/1*'calc monthly loads'!$B$10</f>
        <v>52.268</v>
      </c>
      <c r="O428" s="1">
        <f>telmtr!K428/1*'calc monthly loads'!$B$10</f>
        <v>64.094</v>
      </c>
      <c r="P428" s="1">
        <f>telmtr!L428/1*'calc monthly loads'!$B$10</f>
        <v>75.044</v>
      </c>
      <c r="Q428" s="1">
        <f>telmtr!M428/1*'calc monthly loads'!$B$10</f>
        <v>80.446</v>
      </c>
      <c r="R428" s="1">
        <f>telmtr!N428/1*'calc monthly loads'!$B$10</f>
        <v>80.738</v>
      </c>
      <c r="S428" s="1">
        <f>telmtr!O428/1*'calc monthly loads'!$B$10</f>
        <v>82.344</v>
      </c>
      <c r="T428" s="1">
        <f>telmtr!P428/1*'calc monthly loads'!$B$10</f>
        <v>80.592</v>
      </c>
      <c r="U428" t="s">
        <v>13</v>
      </c>
      <c r="V428" s="3">
        <f>SUM(P428:T428)</f>
        <v>399.164</v>
      </c>
      <c r="W428" t="s">
        <v>14</v>
      </c>
      <c r="X428" s="3">
        <f>SUM(I428:O428)</f>
        <v>350.25399999999996</v>
      </c>
    </row>
    <row r="429" spans="6:24" ht="12.75">
      <c r="F429">
        <f>telmtr!A429</f>
        <v>80100</v>
      </c>
      <c r="G429">
        <f>telmtr!B429</f>
        <v>2</v>
      </c>
      <c r="I429" s="1">
        <f>telmtr!E429/1*'calc monthly loads'!$B$10</f>
        <v>79.278</v>
      </c>
      <c r="J429" s="1">
        <f>telmtr!F429/1*'calc monthly loads'!$B$10</f>
        <v>81.76</v>
      </c>
      <c r="K429" s="1">
        <f>telmtr!G429/1*'calc monthly loads'!$B$10</f>
        <v>79.862</v>
      </c>
      <c r="L429" s="1">
        <f>telmtr!H429/1*'calc monthly loads'!$B$10</f>
        <v>74.46</v>
      </c>
      <c r="M429" s="1">
        <f>telmtr!I429/1*'calc monthly loads'!$B$10</f>
        <v>67.16</v>
      </c>
      <c r="N429" s="1">
        <f>telmtr!J429/1*'calc monthly loads'!$B$10</f>
        <v>63.364</v>
      </c>
      <c r="O429" s="1">
        <f>telmtr!K429/1*'calc monthly loads'!$B$10</f>
        <v>61.028</v>
      </c>
      <c r="P429" s="1">
        <f>telmtr!L429/1*'calc monthly loads'!$B$10</f>
        <v>58.984</v>
      </c>
      <c r="Q429" s="1">
        <f>telmtr!M429/1*'calc monthly loads'!$B$10</f>
        <v>60.006</v>
      </c>
      <c r="R429" s="1">
        <f>telmtr!N429/1*'calc monthly loads'!$B$10</f>
        <v>60.59</v>
      </c>
      <c r="S429" s="1">
        <f>telmtr!O429/1*'calc monthly loads'!$B$10</f>
        <v>57.378</v>
      </c>
      <c r="T429" s="1">
        <f>telmtr!P429/1*'calc monthly loads'!$B$10</f>
        <v>53.436</v>
      </c>
      <c r="U429" t="s">
        <v>13</v>
      </c>
      <c r="V429" s="3">
        <f>SUM(I429:S429)</f>
        <v>743.87</v>
      </c>
      <c r="W429" t="s">
        <v>14</v>
      </c>
      <c r="X429" s="3">
        <f>T429</f>
        <v>53.436</v>
      </c>
    </row>
    <row r="430" spans="6:24" ht="12.75">
      <c r="F430">
        <f>telmtr!A430</f>
        <v>80200</v>
      </c>
      <c r="G430">
        <f>telmtr!B430</f>
        <v>1</v>
      </c>
      <c r="H430">
        <v>32</v>
      </c>
      <c r="I430" s="1">
        <f>telmtr!E430/1*'calc monthly loads'!$B$10</f>
        <v>52.706</v>
      </c>
      <c r="J430" s="1">
        <f>telmtr!F430/1*'calc monthly loads'!$B$10</f>
        <v>51.83</v>
      </c>
      <c r="K430" s="1">
        <f>telmtr!G430/1*'calc monthly loads'!$B$10</f>
        <v>48.91</v>
      </c>
      <c r="L430" s="1">
        <f>telmtr!H430/1*'calc monthly loads'!$B$10</f>
        <v>50.078</v>
      </c>
      <c r="M430" s="1">
        <f>telmtr!I430/1*'calc monthly loads'!$B$10</f>
        <v>52.122</v>
      </c>
      <c r="N430" s="1">
        <f>telmtr!J430/1*'calc monthly loads'!$B$10</f>
        <v>57.816</v>
      </c>
      <c r="O430" s="1">
        <f>telmtr!K430/1*'calc monthly loads'!$B$10</f>
        <v>68.766</v>
      </c>
      <c r="P430" s="1">
        <f>telmtr!L430/1*'calc monthly loads'!$B$10</f>
        <v>79.424</v>
      </c>
      <c r="Q430" s="1">
        <f>telmtr!M430/1*'calc monthly loads'!$B$10</f>
        <v>81.322</v>
      </c>
      <c r="R430" s="1">
        <f>telmtr!N430/1*'calc monthly loads'!$B$10</f>
        <v>82.49</v>
      </c>
      <c r="S430" s="1">
        <f>telmtr!O430/1*'calc monthly loads'!$B$10</f>
        <v>85.702</v>
      </c>
      <c r="T430" s="1">
        <f>telmtr!P430/1*'calc monthly loads'!$B$10</f>
        <v>83.22</v>
      </c>
      <c r="U430" t="s">
        <v>13</v>
      </c>
      <c r="V430" s="3">
        <f>SUM(P430:T430)</f>
        <v>412.158</v>
      </c>
      <c r="W430" t="s">
        <v>14</v>
      </c>
      <c r="X430" s="3">
        <f>SUM(I430:O430)</f>
        <v>382.228</v>
      </c>
    </row>
    <row r="431" spans="6:24" ht="12.75">
      <c r="F431">
        <f>telmtr!A431</f>
        <v>80200</v>
      </c>
      <c r="G431">
        <f>telmtr!B431</f>
        <v>2</v>
      </c>
      <c r="I431" s="1">
        <f>telmtr!E431/1*'calc monthly loads'!$B$10</f>
        <v>81.906</v>
      </c>
      <c r="J431" s="1">
        <f>telmtr!F431/1*'calc monthly loads'!$B$10</f>
        <v>85.41</v>
      </c>
      <c r="K431" s="1">
        <f>telmtr!G431/1*'calc monthly loads'!$B$10</f>
        <v>84.388</v>
      </c>
      <c r="L431" s="1">
        <f>telmtr!H431/1*'calc monthly loads'!$B$10</f>
        <v>78.84</v>
      </c>
      <c r="M431" s="1">
        <f>telmtr!I431/1*'calc monthly loads'!$B$10</f>
        <v>74.898</v>
      </c>
      <c r="N431" s="1">
        <f>telmtr!J431/1*'calc monthly loads'!$B$10</f>
        <v>70.226</v>
      </c>
      <c r="O431" s="1">
        <f>telmtr!K431/1*'calc monthly loads'!$B$10</f>
        <v>68.474</v>
      </c>
      <c r="P431" s="1">
        <f>telmtr!L431/1*'calc monthly loads'!$B$10</f>
        <v>66.138</v>
      </c>
      <c r="Q431" s="1">
        <f>telmtr!M431/1*'calc monthly loads'!$B$10</f>
        <v>66.868</v>
      </c>
      <c r="R431" s="1">
        <f>telmtr!N431/1*'calc monthly loads'!$B$10</f>
        <v>64.824</v>
      </c>
      <c r="S431" s="1">
        <f>telmtr!O431/1*'calc monthly loads'!$B$10</f>
        <v>60.444</v>
      </c>
      <c r="T431" s="1">
        <f>telmtr!P431/1*'calc monthly loads'!$B$10</f>
        <v>56.94</v>
      </c>
      <c r="U431" t="s">
        <v>13</v>
      </c>
      <c r="V431" s="3">
        <f>SUM(I431:S431)</f>
        <v>802.416</v>
      </c>
      <c r="W431" t="s">
        <v>14</v>
      </c>
      <c r="X431" s="3">
        <f>T431</f>
        <v>56.94</v>
      </c>
    </row>
    <row r="432" spans="6:24" ht="12.75">
      <c r="F432">
        <f>telmtr!A432</f>
        <v>80300</v>
      </c>
      <c r="G432">
        <f>telmtr!B432</f>
        <v>1</v>
      </c>
      <c r="H432">
        <v>42</v>
      </c>
      <c r="I432" s="1">
        <f>telmtr!E432/1*'calc monthly loads'!$B$10</f>
        <v>53.728</v>
      </c>
      <c r="J432" s="1">
        <f>telmtr!F432/1*'calc monthly loads'!$B$10</f>
        <v>52.56</v>
      </c>
      <c r="K432" s="1">
        <f>telmtr!G432/1*'calc monthly loads'!$B$10</f>
        <v>52.122</v>
      </c>
      <c r="L432" s="1">
        <f>telmtr!H432/1*'calc monthly loads'!$B$10</f>
        <v>51.538</v>
      </c>
      <c r="M432" s="1">
        <f>telmtr!I432/1*'calc monthly loads'!$B$10</f>
        <v>53.29</v>
      </c>
      <c r="N432" s="1">
        <f>telmtr!J432/1*'calc monthly loads'!$B$10</f>
        <v>58.546</v>
      </c>
      <c r="O432" s="1">
        <f>telmtr!K432/1*'calc monthly loads'!$B$10</f>
        <v>69.058</v>
      </c>
      <c r="P432" s="1">
        <f>telmtr!L432/1*'calc monthly loads'!$B$10</f>
        <v>80.738</v>
      </c>
      <c r="Q432" s="1">
        <f>telmtr!M432/1*'calc monthly loads'!$B$10</f>
        <v>85.848</v>
      </c>
      <c r="R432" s="1">
        <f>telmtr!N432/1*'calc monthly loads'!$B$10</f>
        <v>86.578</v>
      </c>
      <c r="S432" s="1">
        <f>telmtr!O432/1*'calc monthly loads'!$B$10</f>
        <v>89.206</v>
      </c>
      <c r="T432" s="1">
        <f>telmtr!P432/1*'calc monthly loads'!$B$10</f>
        <v>89.06</v>
      </c>
      <c r="U432" t="s">
        <v>13</v>
      </c>
      <c r="V432" s="3">
        <f>SUM(P432:T432)</f>
        <v>431.43</v>
      </c>
      <c r="W432" t="s">
        <v>14</v>
      </c>
      <c r="X432" s="3">
        <f>SUM(I432:O432)</f>
        <v>390.84200000000004</v>
      </c>
    </row>
    <row r="433" spans="6:24" ht="12.75">
      <c r="F433">
        <f>telmtr!A433</f>
        <v>80300</v>
      </c>
      <c r="G433">
        <f>telmtr!B433</f>
        <v>2</v>
      </c>
      <c r="I433" s="1">
        <f>telmtr!E433/1*'calc monthly loads'!$B$10</f>
        <v>88.914</v>
      </c>
      <c r="J433" s="1">
        <f>telmtr!F433/1*'calc monthly loads'!$B$10</f>
        <v>92.126</v>
      </c>
      <c r="K433" s="1">
        <f>telmtr!G433/1*'calc monthly loads'!$B$10</f>
        <v>90.52</v>
      </c>
      <c r="L433" s="1">
        <f>telmtr!H433/1*'calc monthly loads'!$B$10</f>
        <v>84.68</v>
      </c>
      <c r="M433" s="1">
        <f>telmtr!I433/1*'calc monthly loads'!$B$10</f>
        <v>77.38</v>
      </c>
      <c r="N433" s="1">
        <f>telmtr!J433/1*'calc monthly loads'!$B$10</f>
        <v>71.394</v>
      </c>
      <c r="O433" s="1">
        <f>telmtr!K433/1*'calc monthly loads'!$B$10</f>
        <v>68.62</v>
      </c>
      <c r="P433" s="1">
        <f>telmtr!L433/1*'calc monthly loads'!$B$10</f>
        <v>66.722</v>
      </c>
      <c r="Q433" s="1">
        <f>telmtr!M433/1*'calc monthly loads'!$B$10</f>
        <v>66.138</v>
      </c>
      <c r="R433" s="1">
        <f>telmtr!N433/1*'calc monthly loads'!$B$10</f>
        <v>64.824</v>
      </c>
      <c r="S433" s="1">
        <f>telmtr!O433/1*'calc monthly loads'!$B$10</f>
        <v>61.466</v>
      </c>
      <c r="T433" s="1">
        <f>telmtr!P433/1*'calc monthly loads'!$B$10</f>
        <v>58.254</v>
      </c>
      <c r="U433" t="s">
        <v>13</v>
      </c>
      <c r="V433" s="3">
        <f>SUM(I433:S433)</f>
        <v>832.784</v>
      </c>
      <c r="W433" t="s">
        <v>14</v>
      </c>
      <c r="X433" s="3">
        <f>T433</f>
        <v>58.254</v>
      </c>
    </row>
    <row r="434" spans="6:24" ht="12.75">
      <c r="F434">
        <f>telmtr!A434</f>
        <v>80400</v>
      </c>
      <c r="G434">
        <f>telmtr!B434</f>
        <v>1</v>
      </c>
      <c r="H434">
        <v>52</v>
      </c>
      <c r="I434" s="1">
        <f>telmtr!E434/1*'calc monthly loads'!$B$10</f>
        <v>55.334</v>
      </c>
      <c r="J434" s="1">
        <f>telmtr!F434/1*'calc monthly loads'!$B$10</f>
        <v>53.29</v>
      </c>
      <c r="K434" s="1">
        <f>telmtr!G434/1*'calc monthly loads'!$B$10</f>
        <v>51.246</v>
      </c>
      <c r="L434" s="1">
        <f>telmtr!H434/1*'calc monthly loads'!$B$10</f>
        <v>50.078</v>
      </c>
      <c r="M434" s="1">
        <f>telmtr!I434/1*'calc monthly loads'!$B$10</f>
        <v>53.728</v>
      </c>
      <c r="N434" s="1">
        <f>telmtr!J434/1*'calc monthly loads'!$B$10</f>
        <v>60.152</v>
      </c>
      <c r="O434" s="1">
        <f>telmtr!K434/1*'calc monthly loads'!$B$10</f>
        <v>70.81</v>
      </c>
      <c r="P434" s="1">
        <f>telmtr!L434/1*'calc monthly loads'!$B$10</f>
        <v>78.694</v>
      </c>
      <c r="Q434" s="1">
        <f>telmtr!M434/1*'calc monthly loads'!$B$10</f>
        <v>80.884</v>
      </c>
      <c r="R434" s="1">
        <f>telmtr!N434/1*'calc monthly loads'!$B$10</f>
        <v>83.512</v>
      </c>
      <c r="S434" s="1">
        <f>telmtr!O434/1*'calc monthly loads'!$B$10</f>
        <v>87.454</v>
      </c>
      <c r="T434" s="1">
        <f>telmtr!P434/1*'calc monthly loads'!$B$10</f>
        <v>86.286</v>
      </c>
      <c r="U434" t="s">
        <v>13</v>
      </c>
      <c r="V434" s="3">
        <f>SUM(P434:T434)</f>
        <v>416.83</v>
      </c>
      <c r="W434" t="s">
        <v>14</v>
      </c>
      <c r="X434" s="3">
        <f>SUM(I434:O434)</f>
        <v>394.638</v>
      </c>
    </row>
    <row r="435" spans="6:24" ht="12.75">
      <c r="F435">
        <f>telmtr!A435</f>
        <v>80400</v>
      </c>
      <c r="G435">
        <f>telmtr!B435</f>
        <v>2</v>
      </c>
      <c r="I435" s="1">
        <f>telmtr!E435/1*'calc monthly loads'!$B$10</f>
        <v>81.76</v>
      </c>
      <c r="J435" s="1">
        <f>telmtr!F435/1*'calc monthly loads'!$B$10</f>
        <v>83.22</v>
      </c>
      <c r="K435" s="1">
        <f>telmtr!G435/1*'calc monthly loads'!$B$10</f>
        <v>80.154</v>
      </c>
      <c r="L435" s="1">
        <f>telmtr!H435/1*'calc monthly loads'!$B$10</f>
        <v>74.898</v>
      </c>
      <c r="M435" s="1">
        <f>telmtr!I435/1*'calc monthly loads'!$B$10</f>
        <v>68.912</v>
      </c>
      <c r="N435" s="1">
        <f>telmtr!J435/1*'calc monthly loads'!$B$10</f>
        <v>65.7</v>
      </c>
      <c r="O435" s="1">
        <f>telmtr!K435/1*'calc monthly loads'!$B$10</f>
        <v>64.094</v>
      </c>
      <c r="P435" s="1">
        <f>telmtr!L435/1*'calc monthly loads'!$B$10</f>
        <v>59.422</v>
      </c>
      <c r="Q435" s="1">
        <f>telmtr!M435/1*'calc monthly loads'!$B$10</f>
        <v>59.714</v>
      </c>
      <c r="R435" s="1">
        <f>telmtr!N435/1*'calc monthly loads'!$B$10</f>
        <v>57.524</v>
      </c>
      <c r="S435" s="1">
        <f>telmtr!O435/1*'calc monthly loads'!$B$10</f>
        <v>57.378</v>
      </c>
      <c r="T435" s="1">
        <f>telmtr!P435/1*'calc monthly loads'!$B$10</f>
        <v>53.728</v>
      </c>
      <c r="U435" t="s">
        <v>13</v>
      </c>
      <c r="V435" s="3">
        <f>SUM(I435:S435)</f>
        <v>752.7760000000001</v>
      </c>
      <c r="W435" t="s">
        <v>14</v>
      </c>
      <c r="X435" s="3">
        <f>T435</f>
        <v>53.728</v>
      </c>
    </row>
    <row r="436" spans="6:24" ht="12.75">
      <c r="F436">
        <f>telmtr!A436</f>
        <v>80500</v>
      </c>
      <c r="G436">
        <f>telmtr!B436</f>
        <v>1</v>
      </c>
      <c r="H436">
        <v>62</v>
      </c>
      <c r="I436" s="1">
        <f>telmtr!E436/1*'calc monthly loads'!$B$10</f>
        <v>50.808</v>
      </c>
      <c r="J436" s="1">
        <f>telmtr!F436/1*'calc monthly loads'!$B$10</f>
        <v>49.494</v>
      </c>
      <c r="K436" s="1">
        <f>telmtr!G436/1*'calc monthly loads'!$B$10</f>
        <v>48.91</v>
      </c>
      <c r="L436" s="1">
        <f>telmtr!H436/1*'calc monthly loads'!$B$10</f>
        <v>48.618</v>
      </c>
      <c r="M436" s="1">
        <f>telmtr!I436/1*'calc monthly loads'!$B$10</f>
        <v>48.618</v>
      </c>
      <c r="N436" s="1">
        <f>telmtr!J436/1*'calc monthly loads'!$B$10</f>
        <v>51.684</v>
      </c>
      <c r="O436" s="1">
        <f>telmtr!K436/1*'calc monthly loads'!$B$10</f>
        <v>53.29</v>
      </c>
      <c r="P436" s="1">
        <f>telmtr!L436/1*'calc monthly loads'!$B$10</f>
        <v>56.21</v>
      </c>
      <c r="Q436" s="1">
        <f>telmtr!M436/1*'calc monthly loads'!$B$10</f>
        <v>59.422</v>
      </c>
      <c r="R436" s="1">
        <f>telmtr!N436/1*'calc monthly loads'!$B$10</f>
        <v>60.882</v>
      </c>
      <c r="S436" s="1">
        <f>telmtr!O436/1*'calc monthly loads'!$B$10</f>
        <v>62.196</v>
      </c>
      <c r="T436" s="1">
        <f>telmtr!P436/1*'calc monthly loads'!$B$10</f>
        <v>61.904</v>
      </c>
      <c r="U436" t="s">
        <v>13</v>
      </c>
      <c r="V436" s="3">
        <v>0</v>
      </c>
      <c r="W436" t="s">
        <v>14</v>
      </c>
      <c r="X436" s="3">
        <f>SUM(I436:T436)</f>
        <v>652.036</v>
      </c>
    </row>
    <row r="437" spans="6:24" ht="12.75">
      <c r="F437">
        <f>telmtr!A437</f>
        <v>80500</v>
      </c>
      <c r="G437">
        <f>telmtr!B437</f>
        <v>2</v>
      </c>
      <c r="I437" s="1">
        <f>telmtr!E437/1*'calc monthly loads'!$B$10</f>
        <v>61.32</v>
      </c>
      <c r="J437" s="1">
        <f>telmtr!F437/1*'calc monthly loads'!$B$10</f>
        <v>60.59</v>
      </c>
      <c r="K437" s="1">
        <f>telmtr!G437/1*'calc monthly loads'!$B$10</f>
        <v>58.546</v>
      </c>
      <c r="L437" s="1">
        <f>telmtr!H437/1*'calc monthly loads'!$B$10</f>
        <v>57.378</v>
      </c>
      <c r="M437" s="1">
        <f>telmtr!I437/1*'calc monthly loads'!$B$10</f>
        <v>57.378</v>
      </c>
      <c r="N437" s="1">
        <f>telmtr!J437/1*'calc monthly loads'!$B$10</f>
        <v>56.502</v>
      </c>
      <c r="O437" s="1">
        <f>telmtr!K437/1*'calc monthly loads'!$B$10</f>
        <v>55.042</v>
      </c>
      <c r="P437" s="1">
        <f>telmtr!L437/1*'calc monthly loads'!$B$10</f>
        <v>54.458</v>
      </c>
      <c r="Q437" s="1">
        <f>telmtr!M437/1*'calc monthly loads'!$B$10</f>
        <v>54.896</v>
      </c>
      <c r="R437" s="1">
        <f>telmtr!N437/1*'calc monthly loads'!$B$10</f>
        <v>53.874</v>
      </c>
      <c r="S437" s="1">
        <f>telmtr!O437/1*'calc monthly loads'!$B$10</f>
        <v>51.684</v>
      </c>
      <c r="T437" s="1">
        <f>telmtr!P437/1*'calc monthly loads'!$B$10</f>
        <v>49.348</v>
      </c>
      <c r="U437" t="s">
        <v>13</v>
      </c>
      <c r="V437" s="3">
        <v>0</v>
      </c>
      <c r="W437" t="s">
        <v>14</v>
      </c>
      <c r="X437" s="3">
        <f>SUM(I437:T437)</f>
        <v>671.0159999999998</v>
      </c>
    </row>
    <row r="438" spans="6:24" ht="12.75">
      <c r="F438">
        <f>telmtr!A438</f>
        <v>80600</v>
      </c>
      <c r="G438">
        <f>telmtr!B438</f>
        <v>1</v>
      </c>
      <c r="H438">
        <v>72</v>
      </c>
      <c r="I438" s="1">
        <f>telmtr!E438/1*'calc monthly loads'!$B$10</f>
        <v>47.596</v>
      </c>
      <c r="J438" s="1">
        <f>telmtr!F438/1*'calc monthly loads'!$B$10</f>
        <v>46.866</v>
      </c>
      <c r="K438" s="1">
        <f>telmtr!G438/1*'calc monthly loads'!$B$10</f>
        <v>46.136</v>
      </c>
      <c r="L438" s="1">
        <f>telmtr!H438/1*'calc monthly loads'!$B$10</f>
        <v>45.406</v>
      </c>
      <c r="M438" s="1">
        <f>telmtr!I438/1*'calc monthly loads'!$B$10</f>
        <v>45.844</v>
      </c>
      <c r="N438" s="1">
        <f>telmtr!J438/1*'calc monthly loads'!$B$10</f>
        <v>45.406</v>
      </c>
      <c r="O438" s="1">
        <f>telmtr!K438/1*'calc monthly loads'!$B$10</f>
        <v>46.136</v>
      </c>
      <c r="P438" s="1">
        <f>telmtr!L438/1*'calc monthly loads'!$B$10</f>
        <v>48.18</v>
      </c>
      <c r="Q438" s="1">
        <f>telmtr!M438/1*'calc monthly loads'!$B$10</f>
        <v>51.246</v>
      </c>
      <c r="R438" s="1">
        <f>telmtr!N438/1*'calc monthly loads'!$B$10</f>
        <v>53.582</v>
      </c>
      <c r="S438" s="1">
        <f>telmtr!O438/1*'calc monthly loads'!$B$10</f>
        <v>54.02</v>
      </c>
      <c r="T438" s="1">
        <f>telmtr!P438/1*'calc monthly loads'!$B$10</f>
        <v>55.042</v>
      </c>
      <c r="U438" t="s">
        <v>13</v>
      </c>
      <c r="V438" s="3">
        <v>0</v>
      </c>
      <c r="W438" t="s">
        <v>14</v>
      </c>
      <c r="X438" s="3">
        <f>SUM(I438:T438)</f>
        <v>585.46</v>
      </c>
    </row>
    <row r="439" spans="6:24" ht="12.75">
      <c r="F439">
        <f>telmtr!A439</f>
        <v>80600</v>
      </c>
      <c r="G439">
        <f>telmtr!B439</f>
        <v>2</v>
      </c>
      <c r="I439" s="1">
        <f>telmtr!E439/1*'calc monthly loads'!$B$10</f>
        <v>55.772</v>
      </c>
      <c r="J439" s="1">
        <f>telmtr!F439/1*'calc monthly loads'!$B$10</f>
        <v>55.334</v>
      </c>
      <c r="K439" s="1">
        <f>telmtr!G439/1*'calc monthly loads'!$B$10</f>
        <v>55.042</v>
      </c>
      <c r="L439" s="1">
        <f>telmtr!H439/1*'calc monthly loads'!$B$10</f>
        <v>55.334</v>
      </c>
      <c r="M439" s="1">
        <f>telmtr!I439/1*'calc monthly loads'!$B$10</f>
        <v>54.312</v>
      </c>
      <c r="N439" s="1">
        <f>telmtr!J439/1*'calc monthly loads'!$B$10</f>
        <v>53.874</v>
      </c>
      <c r="O439" s="1">
        <f>telmtr!K439/1*'calc monthly loads'!$B$10</f>
        <v>52.56</v>
      </c>
      <c r="P439" s="1">
        <f>telmtr!L439/1*'calc monthly loads'!$B$10</f>
        <v>51.538</v>
      </c>
      <c r="Q439" s="1">
        <f>telmtr!M439/1*'calc monthly loads'!$B$10</f>
        <v>52.122</v>
      </c>
      <c r="R439" s="1">
        <f>telmtr!N439/1*'calc monthly loads'!$B$10</f>
        <v>52.56</v>
      </c>
      <c r="S439" s="1">
        <f>telmtr!O439/1*'calc monthly loads'!$B$10</f>
        <v>52.122</v>
      </c>
      <c r="T439" s="1">
        <f>telmtr!P439/1*'calc monthly loads'!$B$10</f>
        <v>51.392</v>
      </c>
      <c r="U439" t="s">
        <v>13</v>
      </c>
      <c r="V439" s="3">
        <v>0</v>
      </c>
      <c r="W439" t="s">
        <v>14</v>
      </c>
      <c r="X439" s="3">
        <f>SUM(I439:T439)</f>
        <v>641.9620000000001</v>
      </c>
    </row>
    <row r="440" spans="6:24" ht="12.75">
      <c r="F440">
        <f>telmtr!A440</f>
        <v>80700</v>
      </c>
      <c r="G440">
        <f>telmtr!B440</f>
        <v>1</v>
      </c>
      <c r="H440">
        <v>12</v>
      </c>
      <c r="I440" s="1">
        <f>telmtr!E440/1*'calc monthly loads'!$B$10</f>
        <v>50.954</v>
      </c>
      <c r="J440" s="1">
        <f>telmtr!F440/1*'calc monthly loads'!$B$10</f>
        <v>50.808</v>
      </c>
      <c r="K440" s="1">
        <f>telmtr!G440/1*'calc monthly loads'!$B$10</f>
        <v>49.494</v>
      </c>
      <c r="L440" s="1">
        <f>telmtr!H440/1*'calc monthly loads'!$B$10</f>
        <v>49.786</v>
      </c>
      <c r="M440" s="1">
        <f>telmtr!I440/1*'calc monthly loads'!$B$10</f>
        <v>51.976</v>
      </c>
      <c r="N440" s="1">
        <f>telmtr!J440/1*'calc monthly loads'!$B$10</f>
        <v>57.524</v>
      </c>
      <c r="O440" s="1">
        <f>telmtr!K440/1*'calc monthly loads'!$B$10</f>
        <v>68.62</v>
      </c>
      <c r="P440" s="1">
        <f>telmtr!L440/1*'calc monthly loads'!$B$10</f>
        <v>79.424</v>
      </c>
      <c r="Q440" s="1">
        <f>telmtr!M440/1*'calc monthly loads'!$B$10</f>
        <v>83.804</v>
      </c>
      <c r="R440" s="1">
        <f>telmtr!N440/1*'calc monthly loads'!$B$10</f>
        <v>84.534</v>
      </c>
      <c r="S440" s="1">
        <f>telmtr!O440/1*'calc monthly loads'!$B$10</f>
        <v>87.308</v>
      </c>
      <c r="T440" s="1">
        <f>telmtr!P440/1*'calc monthly loads'!$B$10</f>
        <v>85.556</v>
      </c>
      <c r="U440" t="s">
        <v>13</v>
      </c>
      <c r="V440" s="3">
        <f>SUM(P440:T440)</f>
        <v>420.626</v>
      </c>
      <c r="W440" t="s">
        <v>14</v>
      </c>
      <c r="X440" s="3">
        <f>SUM(I440:O440)</f>
        <v>379.16200000000003</v>
      </c>
    </row>
    <row r="441" spans="6:24" ht="12.75">
      <c r="F441">
        <f>telmtr!A441</f>
        <v>80700</v>
      </c>
      <c r="G441">
        <f>telmtr!B441</f>
        <v>2</v>
      </c>
      <c r="I441" s="1">
        <f>telmtr!E441/1*'calc monthly loads'!$B$10</f>
        <v>85.702</v>
      </c>
      <c r="J441" s="1">
        <f>telmtr!F441/1*'calc monthly loads'!$B$10</f>
        <v>88.184</v>
      </c>
      <c r="K441" s="1">
        <f>telmtr!G441/1*'calc monthly loads'!$B$10</f>
        <v>86.87</v>
      </c>
      <c r="L441" s="1">
        <f>telmtr!H441/1*'calc monthly loads'!$B$10</f>
        <v>83.366</v>
      </c>
      <c r="M441" s="1">
        <f>telmtr!I441/1*'calc monthly loads'!$B$10</f>
        <v>77.672</v>
      </c>
      <c r="N441" s="1">
        <f>telmtr!J441/1*'calc monthly loads'!$B$10</f>
        <v>73.438</v>
      </c>
      <c r="O441" s="1">
        <f>telmtr!K441/1*'calc monthly loads'!$B$10</f>
        <v>70.81</v>
      </c>
      <c r="P441" s="1">
        <f>telmtr!L441/1*'calc monthly loads'!$B$10</f>
        <v>67.452</v>
      </c>
      <c r="Q441" s="1">
        <f>telmtr!M441/1*'calc monthly loads'!$B$10</f>
        <v>68.036</v>
      </c>
      <c r="R441" s="1">
        <f>telmtr!N441/1*'calc monthly loads'!$B$10</f>
        <v>65.992</v>
      </c>
      <c r="S441" s="1">
        <f>telmtr!O441/1*'calc monthly loads'!$B$10</f>
        <v>64.094</v>
      </c>
      <c r="T441" s="1">
        <f>telmtr!P441/1*'calc monthly loads'!$B$10</f>
        <v>58.984</v>
      </c>
      <c r="U441" t="s">
        <v>13</v>
      </c>
      <c r="V441" s="3">
        <f>SUM(I441:S441)</f>
        <v>831.616</v>
      </c>
      <c r="W441" t="s">
        <v>14</v>
      </c>
      <c r="X441" s="3">
        <f>T441</f>
        <v>58.984</v>
      </c>
    </row>
    <row r="442" spans="6:24" ht="12.75">
      <c r="F442">
        <f>telmtr!A442</f>
        <v>80800</v>
      </c>
      <c r="G442">
        <f>telmtr!B442</f>
        <v>1</v>
      </c>
      <c r="H442">
        <v>22</v>
      </c>
      <c r="I442" s="1">
        <f>telmtr!E442/1*'calc monthly loads'!$B$10</f>
        <v>57.378</v>
      </c>
      <c r="J442" s="1">
        <f>telmtr!F442/1*'calc monthly loads'!$B$10</f>
        <v>56.21</v>
      </c>
      <c r="K442" s="1">
        <f>telmtr!G442/1*'calc monthly loads'!$B$10</f>
        <v>55.188</v>
      </c>
      <c r="L442" s="1">
        <f>telmtr!H442/1*'calc monthly loads'!$B$10</f>
        <v>55.626</v>
      </c>
      <c r="M442" s="1">
        <f>telmtr!I442/1*'calc monthly loads'!$B$10</f>
        <v>57.67</v>
      </c>
      <c r="N442" s="1">
        <f>telmtr!J442/1*'calc monthly loads'!$B$10</f>
        <v>61.758</v>
      </c>
      <c r="O442" s="1">
        <f>telmtr!K442/1*'calc monthly loads'!$B$10</f>
        <v>77.088</v>
      </c>
      <c r="P442" s="1">
        <f>telmtr!L442/1*'calc monthly loads'!$B$10</f>
        <v>84.534</v>
      </c>
      <c r="Q442" s="1">
        <f>telmtr!M442/1*'calc monthly loads'!$B$10</f>
        <v>87.016</v>
      </c>
      <c r="R442" s="1">
        <f>telmtr!N442/1*'calc monthly loads'!$B$10</f>
        <v>88.184</v>
      </c>
      <c r="S442" s="1">
        <f>telmtr!O442/1*'calc monthly loads'!$B$10</f>
        <v>93.002</v>
      </c>
      <c r="T442" s="1">
        <f>telmtr!P442/1*'calc monthly loads'!$B$10</f>
        <v>90.374</v>
      </c>
      <c r="U442" t="s">
        <v>13</v>
      </c>
      <c r="V442" s="3">
        <f>SUM(P442:T442)</f>
        <v>443.11</v>
      </c>
      <c r="W442" t="s">
        <v>14</v>
      </c>
      <c r="X442" s="3">
        <f>SUM(I442:O442)</f>
        <v>420.918</v>
      </c>
    </row>
    <row r="443" spans="6:24" ht="12.75">
      <c r="F443">
        <f>telmtr!A443</f>
        <v>80800</v>
      </c>
      <c r="G443">
        <f>telmtr!B443</f>
        <v>2</v>
      </c>
      <c r="I443" s="1">
        <f>telmtr!E443/1*'calc monthly loads'!$B$10</f>
        <v>88.914</v>
      </c>
      <c r="J443" s="1">
        <f>telmtr!F443/1*'calc monthly loads'!$B$10</f>
        <v>94.316</v>
      </c>
      <c r="K443" s="1">
        <f>telmtr!G443/1*'calc monthly loads'!$B$10</f>
        <v>93.148</v>
      </c>
      <c r="L443" s="1">
        <f>telmtr!H443/1*'calc monthly loads'!$B$10</f>
        <v>89.206</v>
      </c>
      <c r="M443" s="1">
        <f>telmtr!I443/1*'calc monthly loads'!$B$10</f>
        <v>84.388</v>
      </c>
      <c r="N443" s="1">
        <f>telmtr!J443/1*'calc monthly loads'!$B$10</f>
        <v>78.402</v>
      </c>
      <c r="O443" s="1">
        <f>telmtr!K443/1*'calc monthly loads'!$B$10</f>
        <v>72.562</v>
      </c>
      <c r="P443" s="1">
        <f>telmtr!L443/1*'calc monthly loads'!$B$10</f>
        <v>69.496</v>
      </c>
      <c r="Q443" s="1">
        <f>telmtr!M443/1*'calc monthly loads'!$B$10</f>
        <v>68.62</v>
      </c>
      <c r="R443" s="1">
        <f>telmtr!N443/1*'calc monthly loads'!$B$10</f>
        <v>66.138</v>
      </c>
      <c r="S443" s="1">
        <f>telmtr!O443/1*'calc monthly loads'!$B$10</f>
        <v>62.78</v>
      </c>
      <c r="T443" s="1">
        <f>telmtr!P443/1*'calc monthly loads'!$B$10</f>
        <v>59.422</v>
      </c>
      <c r="U443" t="s">
        <v>13</v>
      </c>
      <c r="V443" s="3">
        <f>SUM(I443:S443)</f>
        <v>867.9700000000001</v>
      </c>
      <c r="W443" t="s">
        <v>14</v>
      </c>
      <c r="X443" s="3">
        <f>T443</f>
        <v>59.422</v>
      </c>
    </row>
    <row r="444" spans="6:24" ht="12.75">
      <c r="F444">
        <f>telmtr!A444</f>
        <v>80900</v>
      </c>
      <c r="G444">
        <f>telmtr!B444</f>
        <v>1</v>
      </c>
      <c r="H444">
        <v>32</v>
      </c>
      <c r="I444" s="1">
        <f>telmtr!E444/1*'calc monthly loads'!$B$10</f>
        <v>56.648</v>
      </c>
      <c r="J444" s="1">
        <f>telmtr!F444/1*'calc monthly loads'!$B$10</f>
        <v>55.188</v>
      </c>
      <c r="K444" s="1">
        <f>telmtr!G444/1*'calc monthly loads'!$B$10</f>
        <v>54.02</v>
      </c>
      <c r="L444" s="1">
        <f>telmtr!H444/1*'calc monthly loads'!$B$10</f>
        <v>53.144</v>
      </c>
      <c r="M444" s="1">
        <f>telmtr!I444/1*'calc monthly loads'!$B$10</f>
        <v>55.626</v>
      </c>
      <c r="N444" s="1">
        <f>telmtr!J444/1*'calc monthly loads'!$B$10</f>
        <v>62.926</v>
      </c>
      <c r="O444" s="1">
        <f>telmtr!K444/1*'calc monthly loads'!$B$10</f>
        <v>73.876</v>
      </c>
      <c r="P444" s="1">
        <f>telmtr!L444/1*'calc monthly loads'!$B$10</f>
        <v>84.388</v>
      </c>
      <c r="Q444" s="1">
        <f>telmtr!M444/1*'calc monthly loads'!$B$10</f>
        <v>89.644</v>
      </c>
      <c r="R444" s="1">
        <f>telmtr!N444/1*'calc monthly loads'!$B$10</f>
        <v>90.812</v>
      </c>
      <c r="S444" s="1">
        <f>telmtr!O444/1*'calc monthly loads'!$B$10</f>
        <v>92.272</v>
      </c>
      <c r="T444" s="1">
        <f>telmtr!P444/1*'calc monthly loads'!$B$10</f>
        <v>90.958</v>
      </c>
      <c r="U444" t="s">
        <v>13</v>
      </c>
      <c r="V444" s="3">
        <f>SUM(P444:T444)</f>
        <v>448.07399999999996</v>
      </c>
      <c r="W444" t="s">
        <v>14</v>
      </c>
      <c r="X444" s="3">
        <f>SUM(I444:O444)</f>
        <v>411.428</v>
      </c>
    </row>
    <row r="445" spans="6:24" ht="12.75">
      <c r="F445">
        <f>telmtr!A445</f>
        <v>80900</v>
      </c>
      <c r="G445">
        <f>telmtr!B445</f>
        <v>2</v>
      </c>
      <c r="I445" s="1">
        <f>telmtr!E445/1*'calc monthly loads'!$B$10</f>
        <v>90.082</v>
      </c>
      <c r="J445" s="1">
        <f>telmtr!F445/1*'calc monthly loads'!$B$10</f>
        <v>94.608</v>
      </c>
      <c r="K445" s="1">
        <f>telmtr!G445/1*'calc monthly loads'!$B$10</f>
        <v>94.462</v>
      </c>
      <c r="L445" s="1">
        <f>telmtr!H445/1*'calc monthly loads'!$B$10</f>
        <v>87.892</v>
      </c>
      <c r="M445" s="1">
        <f>telmtr!I445/1*'calc monthly loads'!$B$10</f>
        <v>82.052</v>
      </c>
      <c r="N445" s="1">
        <f>telmtr!J445/1*'calc monthly loads'!$B$10</f>
        <v>77.088</v>
      </c>
      <c r="O445" s="1">
        <f>telmtr!K445/1*'calc monthly loads'!$B$10</f>
        <v>74.022</v>
      </c>
      <c r="P445" s="1">
        <f>telmtr!L445/1*'calc monthly loads'!$B$10</f>
        <v>71.394</v>
      </c>
      <c r="Q445" s="1">
        <f>telmtr!M445/1*'calc monthly loads'!$B$10</f>
        <v>71.394</v>
      </c>
      <c r="R445" s="1">
        <f>telmtr!N445/1*'calc monthly loads'!$B$10</f>
        <v>66.576</v>
      </c>
      <c r="S445" s="1">
        <f>telmtr!O445/1*'calc monthly loads'!$B$10</f>
        <v>62.342</v>
      </c>
      <c r="T445" s="1">
        <f>telmtr!P445/1*'calc monthly loads'!$B$10</f>
        <v>59.714</v>
      </c>
      <c r="U445" t="s">
        <v>13</v>
      </c>
      <c r="V445" s="3">
        <f>SUM(I445:S445)</f>
        <v>871.912</v>
      </c>
      <c r="W445" t="s">
        <v>14</v>
      </c>
      <c r="X445" s="3">
        <f>T445</f>
        <v>59.714</v>
      </c>
    </row>
    <row r="446" spans="6:24" ht="12.75">
      <c r="F446">
        <f>telmtr!A446</f>
        <v>81000</v>
      </c>
      <c r="G446">
        <f>telmtr!B446</f>
        <v>1</v>
      </c>
      <c r="H446">
        <v>42</v>
      </c>
      <c r="I446" s="1">
        <f>telmtr!E446/1*'calc monthly loads'!$B$10</f>
        <v>55.042</v>
      </c>
      <c r="J446" s="1">
        <f>telmtr!F446/1*'calc monthly loads'!$B$10</f>
        <v>53.29</v>
      </c>
      <c r="K446" s="1">
        <f>telmtr!G446/1*'calc monthly loads'!$B$10</f>
        <v>52.998</v>
      </c>
      <c r="L446" s="1">
        <f>telmtr!H446/1*'calc monthly loads'!$B$10</f>
        <v>54.75</v>
      </c>
      <c r="M446" s="1">
        <f>telmtr!I446/1*'calc monthly loads'!$B$10</f>
        <v>56.064</v>
      </c>
      <c r="N446" s="1">
        <f>telmtr!J446/1*'calc monthly loads'!$B$10</f>
        <v>63.218</v>
      </c>
      <c r="O446" s="1">
        <f>telmtr!K446/1*'calc monthly loads'!$B$10</f>
        <v>73.438</v>
      </c>
      <c r="P446" s="1">
        <f>telmtr!L446/1*'calc monthly loads'!$B$10</f>
        <v>82.198</v>
      </c>
      <c r="Q446" s="1">
        <f>telmtr!M446/1*'calc monthly loads'!$B$10</f>
        <v>86.578</v>
      </c>
      <c r="R446" s="1">
        <f>telmtr!N446/1*'calc monthly loads'!$B$10</f>
        <v>88.184</v>
      </c>
      <c r="S446" s="1">
        <f>telmtr!O446/1*'calc monthly loads'!$B$10</f>
        <v>91.104</v>
      </c>
      <c r="T446" s="1">
        <f>telmtr!P446/1*'calc monthly loads'!$B$10</f>
        <v>87.016</v>
      </c>
      <c r="U446" t="s">
        <v>13</v>
      </c>
      <c r="V446" s="3">
        <f>SUM(P446:T446)</f>
        <v>435.08000000000004</v>
      </c>
      <c r="W446" t="s">
        <v>14</v>
      </c>
      <c r="X446" s="3">
        <f>SUM(I446:O446)</f>
        <v>408.8</v>
      </c>
    </row>
    <row r="447" spans="6:24" ht="12.75">
      <c r="F447">
        <f>telmtr!A447</f>
        <v>81000</v>
      </c>
      <c r="G447">
        <f>telmtr!B447</f>
        <v>2</v>
      </c>
      <c r="I447" s="1">
        <f>telmtr!E447/1*'calc monthly loads'!$B$10</f>
        <v>84.68</v>
      </c>
      <c r="J447" s="1">
        <f>telmtr!F447/1*'calc monthly loads'!$B$10</f>
        <v>86.87</v>
      </c>
      <c r="K447" s="1">
        <f>telmtr!G447/1*'calc monthly loads'!$B$10</f>
        <v>85.41</v>
      </c>
      <c r="L447" s="1">
        <f>telmtr!H447/1*'calc monthly loads'!$B$10</f>
        <v>80.592</v>
      </c>
      <c r="M447" s="1">
        <f>telmtr!I447/1*'calc monthly loads'!$B$10</f>
        <v>73.438</v>
      </c>
      <c r="N447" s="1">
        <f>telmtr!J447/1*'calc monthly loads'!$B$10</f>
        <v>69.642</v>
      </c>
      <c r="O447" s="1">
        <f>telmtr!K447/1*'calc monthly loads'!$B$10</f>
        <v>66.138</v>
      </c>
      <c r="P447" s="1">
        <f>telmtr!L447/1*'calc monthly loads'!$B$10</f>
        <v>63.51</v>
      </c>
      <c r="Q447" s="1">
        <f>telmtr!M447/1*'calc monthly loads'!$B$10</f>
        <v>63.072</v>
      </c>
      <c r="R447" s="1">
        <f>telmtr!N447/1*'calc monthly loads'!$B$10</f>
        <v>60.882</v>
      </c>
      <c r="S447" s="1">
        <f>telmtr!O447/1*'calc monthly loads'!$B$10</f>
        <v>57.816</v>
      </c>
      <c r="T447" s="1">
        <f>telmtr!P447/1*'calc monthly loads'!$B$10</f>
        <v>54.02</v>
      </c>
      <c r="U447" t="s">
        <v>13</v>
      </c>
      <c r="V447" s="3">
        <f>SUM(I447:S447)</f>
        <v>792.05</v>
      </c>
      <c r="W447" t="s">
        <v>14</v>
      </c>
      <c r="X447" s="3">
        <f>T447</f>
        <v>54.02</v>
      </c>
    </row>
    <row r="448" spans="6:24" ht="12.75">
      <c r="F448">
        <f>telmtr!A448</f>
        <v>81100</v>
      </c>
      <c r="G448">
        <f>telmtr!B448</f>
        <v>1</v>
      </c>
      <c r="H448">
        <v>52</v>
      </c>
      <c r="I448" s="1">
        <f>telmtr!E448/1*'calc monthly loads'!$B$10</f>
        <v>51.538</v>
      </c>
      <c r="J448" s="1">
        <f>telmtr!F448/1*'calc monthly loads'!$B$10</f>
        <v>50.078</v>
      </c>
      <c r="K448" s="1">
        <f>telmtr!G448/1*'calc monthly loads'!$B$10</f>
        <v>49.932</v>
      </c>
      <c r="L448" s="1">
        <f>telmtr!H448/1*'calc monthly loads'!$B$10</f>
        <v>49.494</v>
      </c>
      <c r="M448" s="1">
        <f>telmtr!I448/1*'calc monthly loads'!$B$10</f>
        <v>51.684</v>
      </c>
      <c r="N448" s="1">
        <f>telmtr!J448/1*'calc monthly loads'!$B$10</f>
        <v>56.94</v>
      </c>
      <c r="O448" s="1">
        <f>telmtr!K448/1*'calc monthly loads'!$B$10</f>
        <v>66.138</v>
      </c>
      <c r="P448" s="1">
        <f>telmtr!L448/1*'calc monthly loads'!$B$10</f>
        <v>77.672</v>
      </c>
      <c r="Q448" s="1">
        <f>telmtr!M448/1*'calc monthly loads'!$B$10</f>
        <v>80.884</v>
      </c>
      <c r="R448" s="1">
        <f>telmtr!N448/1*'calc monthly loads'!$B$10</f>
        <v>82.198</v>
      </c>
      <c r="S448" s="1">
        <f>telmtr!O448/1*'calc monthly loads'!$B$10</f>
        <v>83.658</v>
      </c>
      <c r="T448" s="1">
        <f>telmtr!P448/1*'calc monthly loads'!$B$10</f>
        <v>82.344</v>
      </c>
      <c r="U448" t="s">
        <v>13</v>
      </c>
      <c r="V448" s="3">
        <f>SUM(P448:T448)</f>
        <v>406.756</v>
      </c>
      <c r="W448" t="s">
        <v>14</v>
      </c>
      <c r="X448" s="3">
        <f>SUM(I448:O448)</f>
        <v>375.804</v>
      </c>
    </row>
    <row r="449" spans="6:24" ht="12.75">
      <c r="F449">
        <f>telmtr!A449</f>
        <v>81100</v>
      </c>
      <c r="G449">
        <f>telmtr!B449</f>
        <v>2</v>
      </c>
      <c r="I449" s="1">
        <f>telmtr!E449/1*'calc monthly loads'!$B$10</f>
        <v>81.76</v>
      </c>
      <c r="J449" s="1">
        <f>telmtr!F449/1*'calc monthly loads'!$B$10</f>
        <v>83.22</v>
      </c>
      <c r="K449" s="1">
        <f>telmtr!G449/1*'calc monthly loads'!$B$10</f>
        <v>80.592</v>
      </c>
      <c r="L449" s="1">
        <f>telmtr!H449/1*'calc monthly loads'!$B$10</f>
        <v>75.044</v>
      </c>
      <c r="M449" s="1">
        <f>telmtr!I449/1*'calc monthly loads'!$B$10</f>
        <v>71.102</v>
      </c>
      <c r="N449" s="1">
        <f>telmtr!J449/1*'calc monthly loads'!$B$10</f>
        <v>66.576</v>
      </c>
      <c r="O449" s="1">
        <f>telmtr!K449/1*'calc monthly loads'!$B$10</f>
        <v>63.656</v>
      </c>
      <c r="P449" s="1">
        <f>telmtr!L449/1*'calc monthly loads'!$B$10</f>
        <v>61.612</v>
      </c>
      <c r="Q449" s="1">
        <f>telmtr!M449/1*'calc monthly loads'!$B$10</f>
        <v>62.196</v>
      </c>
      <c r="R449" s="1">
        <f>telmtr!N449/1*'calc monthly loads'!$B$10</f>
        <v>59.276</v>
      </c>
      <c r="S449" s="1">
        <f>telmtr!O449/1*'calc monthly loads'!$B$10</f>
        <v>55.188</v>
      </c>
      <c r="T449" s="1">
        <f>telmtr!P449/1*'calc monthly loads'!$B$10</f>
        <v>50.808</v>
      </c>
      <c r="U449" t="s">
        <v>13</v>
      </c>
      <c r="V449" s="3">
        <f>SUM(I449:S449)</f>
        <v>760.2219999999999</v>
      </c>
      <c r="W449" t="s">
        <v>14</v>
      </c>
      <c r="X449" s="3">
        <f>T449</f>
        <v>50.808</v>
      </c>
    </row>
    <row r="450" spans="6:24" ht="12.75">
      <c r="F450">
        <f>telmtr!A450</f>
        <v>81200</v>
      </c>
      <c r="G450">
        <f>telmtr!B450</f>
        <v>1</v>
      </c>
      <c r="H450">
        <v>62</v>
      </c>
      <c r="I450" s="1">
        <f>telmtr!E450/1*'calc monthly loads'!$B$10</f>
        <v>48.18</v>
      </c>
      <c r="J450" s="1">
        <f>telmtr!F450/1*'calc monthly loads'!$B$10</f>
        <v>46.282</v>
      </c>
      <c r="K450" s="1">
        <f>telmtr!G450/1*'calc monthly loads'!$B$10</f>
        <v>45.114</v>
      </c>
      <c r="L450" s="1">
        <f>telmtr!H450/1*'calc monthly loads'!$B$10</f>
        <v>45.26</v>
      </c>
      <c r="M450" s="1">
        <f>telmtr!I450/1*'calc monthly loads'!$B$10</f>
        <v>46.282</v>
      </c>
      <c r="N450" s="1">
        <f>telmtr!J450/1*'calc monthly loads'!$B$10</f>
        <v>48.472</v>
      </c>
      <c r="O450" s="1">
        <f>telmtr!K450/1*'calc monthly loads'!$B$10</f>
        <v>51.1</v>
      </c>
      <c r="P450" s="1">
        <f>telmtr!L450/1*'calc monthly loads'!$B$10</f>
        <v>54.458</v>
      </c>
      <c r="Q450" s="1">
        <f>telmtr!M450/1*'calc monthly loads'!$B$10</f>
        <v>56.648</v>
      </c>
      <c r="R450" s="1">
        <f>telmtr!N450/1*'calc monthly loads'!$B$10</f>
        <v>57.67</v>
      </c>
      <c r="S450" s="1">
        <f>telmtr!O450/1*'calc monthly loads'!$B$10</f>
        <v>58.4</v>
      </c>
      <c r="T450" s="1">
        <f>telmtr!P450/1*'calc monthly loads'!$B$10</f>
        <v>57.816</v>
      </c>
      <c r="U450" t="s">
        <v>13</v>
      </c>
      <c r="V450" s="3">
        <v>0</v>
      </c>
      <c r="W450" t="s">
        <v>14</v>
      </c>
      <c r="X450" s="3">
        <f>SUM(I450:T450)</f>
        <v>615.6820000000001</v>
      </c>
    </row>
    <row r="451" spans="6:24" ht="12.75">
      <c r="F451">
        <f>telmtr!A451</f>
        <v>81200</v>
      </c>
      <c r="G451">
        <f>telmtr!B451</f>
        <v>2</v>
      </c>
      <c r="I451" s="1">
        <f>telmtr!E451/1*'calc monthly loads'!$B$10</f>
        <v>57.816</v>
      </c>
      <c r="J451" s="1">
        <f>telmtr!F451/1*'calc monthly loads'!$B$10</f>
        <v>57.378</v>
      </c>
      <c r="K451" s="1">
        <f>telmtr!G451/1*'calc monthly loads'!$B$10</f>
        <v>56.502</v>
      </c>
      <c r="L451" s="1">
        <f>telmtr!H451/1*'calc monthly loads'!$B$10</f>
        <v>55.626</v>
      </c>
      <c r="M451" s="1">
        <f>telmtr!I451/1*'calc monthly loads'!$B$10</f>
        <v>52.998</v>
      </c>
      <c r="N451" s="1">
        <f>telmtr!J451/1*'calc monthly loads'!$B$10</f>
        <v>53.874</v>
      </c>
      <c r="O451" s="1">
        <f>telmtr!K451/1*'calc monthly loads'!$B$10</f>
        <v>51.1</v>
      </c>
      <c r="P451" s="1">
        <f>telmtr!L451/1*'calc monthly loads'!$B$10</f>
        <v>51.976</v>
      </c>
      <c r="Q451" s="1">
        <f>telmtr!M451/1*'calc monthly loads'!$B$10</f>
        <v>52.56</v>
      </c>
      <c r="R451" s="1">
        <f>telmtr!N451/1*'calc monthly loads'!$B$10</f>
        <v>53.436</v>
      </c>
      <c r="S451" s="1">
        <f>telmtr!O451/1*'calc monthly loads'!$B$10</f>
        <v>51.976</v>
      </c>
      <c r="T451" s="1">
        <f>telmtr!P451/1*'calc monthly loads'!$B$10</f>
        <v>48.764</v>
      </c>
      <c r="U451" t="s">
        <v>13</v>
      </c>
      <c r="V451" s="3">
        <v>0</v>
      </c>
      <c r="W451" t="s">
        <v>14</v>
      </c>
      <c r="X451" s="3">
        <f>SUM(I451:T451)</f>
        <v>644.0060000000001</v>
      </c>
    </row>
    <row r="452" spans="6:24" ht="12.75">
      <c r="F452">
        <f>telmtr!A452</f>
        <v>81300</v>
      </c>
      <c r="G452">
        <f>telmtr!B452</f>
        <v>1</v>
      </c>
      <c r="H452">
        <v>72</v>
      </c>
      <c r="I452" s="1">
        <f>telmtr!E452/1*'calc monthly loads'!$B$10</f>
        <v>48.618</v>
      </c>
      <c r="J452" s="1">
        <f>telmtr!F452/1*'calc monthly loads'!$B$10</f>
        <v>46.428</v>
      </c>
      <c r="K452" s="1">
        <f>telmtr!G452/1*'calc monthly loads'!$B$10</f>
        <v>45.99</v>
      </c>
      <c r="L452" s="1">
        <f>telmtr!H452/1*'calc monthly loads'!$B$10</f>
        <v>47.45</v>
      </c>
      <c r="M452" s="1">
        <f>telmtr!I452/1*'calc monthly loads'!$B$10</f>
        <v>47.45</v>
      </c>
      <c r="N452" s="1">
        <f>telmtr!J452/1*'calc monthly loads'!$B$10</f>
        <v>46.428</v>
      </c>
      <c r="O452" s="1">
        <f>telmtr!K452/1*'calc monthly loads'!$B$10</f>
        <v>45.26</v>
      </c>
      <c r="P452" s="1">
        <f>telmtr!L452/1*'calc monthly loads'!$B$10</f>
        <v>47.158</v>
      </c>
      <c r="Q452" s="1">
        <f>telmtr!M452/1*'calc monthly loads'!$B$10</f>
        <v>49.202</v>
      </c>
      <c r="R452" s="1">
        <f>telmtr!N452/1*'calc monthly loads'!$B$10</f>
        <v>49.932</v>
      </c>
      <c r="S452" s="1">
        <f>telmtr!O452/1*'calc monthly loads'!$B$10</f>
        <v>51.83</v>
      </c>
      <c r="T452" s="1">
        <f>telmtr!P452/1*'calc monthly loads'!$B$10</f>
        <v>51.684</v>
      </c>
      <c r="U452" t="s">
        <v>13</v>
      </c>
      <c r="V452" s="3">
        <v>0</v>
      </c>
      <c r="W452" t="s">
        <v>14</v>
      </c>
      <c r="X452" s="3">
        <f>SUM(I452:T452)</f>
        <v>577.43</v>
      </c>
    </row>
    <row r="453" spans="6:24" ht="12.75">
      <c r="F453">
        <f>telmtr!A453</f>
        <v>81300</v>
      </c>
      <c r="G453">
        <f>telmtr!B453</f>
        <v>2</v>
      </c>
      <c r="I453" s="1">
        <f>telmtr!E453/1*'calc monthly loads'!$B$10</f>
        <v>53.29</v>
      </c>
      <c r="J453" s="1">
        <f>telmtr!F453/1*'calc monthly loads'!$B$10</f>
        <v>56.064</v>
      </c>
      <c r="K453" s="1">
        <f>telmtr!G453/1*'calc monthly loads'!$B$10</f>
        <v>56.064</v>
      </c>
      <c r="L453" s="1">
        <f>telmtr!H453/1*'calc monthly loads'!$B$10</f>
        <v>56.064</v>
      </c>
      <c r="M453" s="1">
        <f>telmtr!I453/1*'calc monthly loads'!$B$10</f>
        <v>55.918</v>
      </c>
      <c r="N453" s="1">
        <f>telmtr!J453/1*'calc monthly loads'!$B$10</f>
        <v>54.458</v>
      </c>
      <c r="O453" s="1">
        <f>telmtr!K453/1*'calc monthly loads'!$B$10</f>
        <v>54.458</v>
      </c>
      <c r="P453" s="1">
        <f>telmtr!L453/1*'calc monthly loads'!$B$10</f>
        <v>51.976</v>
      </c>
      <c r="Q453" s="1">
        <f>telmtr!M453/1*'calc monthly loads'!$B$10</f>
        <v>52.706</v>
      </c>
      <c r="R453" s="1">
        <f>telmtr!N453/1*'calc monthly loads'!$B$10</f>
        <v>51.684</v>
      </c>
      <c r="S453" s="1">
        <f>telmtr!O453/1*'calc monthly loads'!$B$10</f>
        <v>50.224</v>
      </c>
      <c r="T453" s="1">
        <f>telmtr!P453/1*'calc monthly loads'!$B$10</f>
        <v>49.932</v>
      </c>
      <c r="U453" t="s">
        <v>13</v>
      </c>
      <c r="V453" s="3">
        <v>0</v>
      </c>
      <c r="W453" t="s">
        <v>14</v>
      </c>
      <c r="X453" s="3">
        <f>SUM(I453:T453)</f>
        <v>642.838</v>
      </c>
    </row>
    <row r="454" spans="6:24" ht="12.75">
      <c r="F454">
        <f>telmtr!A454</f>
        <v>81400</v>
      </c>
      <c r="G454">
        <f>telmtr!B454</f>
        <v>1</v>
      </c>
      <c r="H454">
        <v>12</v>
      </c>
      <c r="I454" s="1">
        <f>telmtr!E454/1*'calc monthly loads'!$B$10</f>
        <v>49.494</v>
      </c>
      <c r="J454" s="1">
        <f>telmtr!F454/1*'calc monthly loads'!$B$10</f>
        <v>50.37</v>
      </c>
      <c r="K454" s="1">
        <f>telmtr!G454/1*'calc monthly loads'!$B$10</f>
        <v>50.662</v>
      </c>
      <c r="L454" s="1">
        <f>telmtr!H454/1*'calc monthly loads'!$B$10</f>
        <v>50.662</v>
      </c>
      <c r="M454" s="1">
        <f>telmtr!I454/1*'calc monthly loads'!$B$10</f>
        <v>52.998</v>
      </c>
      <c r="N454" s="1">
        <f>telmtr!J454/1*'calc monthly loads'!$B$10</f>
        <v>58.692</v>
      </c>
      <c r="O454" s="1">
        <f>telmtr!K454/1*'calc monthly loads'!$B$10</f>
        <v>68.912</v>
      </c>
      <c r="P454" s="1">
        <f>telmtr!L454/1*'calc monthly loads'!$B$10</f>
        <v>79.278</v>
      </c>
      <c r="Q454" s="1">
        <f>telmtr!M454/1*'calc monthly loads'!$B$10</f>
        <v>83.658</v>
      </c>
      <c r="R454" s="1">
        <f>telmtr!N454/1*'calc monthly loads'!$B$10</f>
        <v>84.096</v>
      </c>
      <c r="S454" s="1">
        <f>telmtr!O454/1*'calc monthly loads'!$B$10</f>
        <v>87.016</v>
      </c>
      <c r="T454" s="1">
        <f>telmtr!P454/1*'calc monthly loads'!$B$10</f>
        <v>86.432</v>
      </c>
      <c r="U454" t="s">
        <v>13</v>
      </c>
      <c r="V454" s="3">
        <f>SUM(P454:T454)</f>
        <v>420.48</v>
      </c>
      <c r="W454" t="s">
        <v>14</v>
      </c>
      <c r="X454" s="3">
        <f>SUM(I454:O454)</f>
        <v>381.78999999999996</v>
      </c>
    </row>
    <row r="455" spans="6:24" ht="12.75">
      <c r="F455">
        <f>telmtr!A455</f>
        <v>81400</v>
      </c>
      <c r="G455">
        <f>telmtr!B455</f>
        <v>2</v>
      </c>
      <c r="I455" s="1">
        <f>telmtr!E455/1*'calc monthly loads'!$B$10</f>
        <v>84.534</v>
      </c>
      <c r="J455" s="1">
        <f>telmtr!F455/1*'calc monthly loads'!$B$10</f>
        <v>85.848</v>
      </c>
      <c r="K455" s="1">
        <f>telmtr!G455/1*'calc monthly loads'!$B$10</f>
        <v>83.804</v>
      </c>
      <c r="L455" s="1">
        <f>telmtr!H455/1*'calc monthly loads'!$B$10</f>
        <v>78.548</v>
      </c>
      <c r="M455" s="1">
        <f>telmtr!I455/1*'calc monthly loads'!$B$10</f>
        <v>73.292</v>
      </c>
      <c r="N455" s="1">
        <f>telmtr!J455/1*'calc monthly loads'!$B$10</f>
        <v>69.058</v>
      </c>
      <c r="O455" s="1">
        <f>telmtr!K455/1*'calc monthly loads'!$B$10</f>
        <v>66.284</v>
      </c>
      <c r="P455" s="1">
        <f>telmtr!L455/1*'calc monthly loads'!$B$10</f>
        <v>65.554</v>
      </c>
      <c r="Q455" s="1">
        <f>telmtr!M455/1*'calc monthly loads'!$B$10</f>
        <v>65.846</v>
      </c>
      <c r="R455" s="1">
        <f>telmtr!N455/1*'calc monthly loads'!$B$10</f>
        <v>63.072</v>
      </c>
      <c r="S455" s="1">
        <f>telmtr!O455/1*'calc monthly loads'!$B$10</f>
        <v>60.152</v>
      </c>
      <c r="T455" s="1">
        <f>telmtr!P455/1*'calc monthly loads'!$B$10</f>
        <v>57.086</v>
      </c>
      <c r="U455" t="s">
        <v>13</v>
      </c>
      <c r="V455" s="3">
        <f>SUM(I455:S455)</f>
        <v>795.9920000000001</v>
      </c>
      <c r="W455" t="s">
        <v>14</v>
      </c>
      <c r="X455" s="3">
        <f>T455</f>
        <v>57.086</v>
      </c>
    </row>
    <row r="456" spans="6:24" ht="12.75">
      <c r="F456">
        <f>telmtr!A456</f>
        <v>81500</v>
      </c>
      <c r="G456">
        <f>telmtr!B456</f>
        <v>1</v>
      </c>
      <c r="H456">
        <v>22</v>
      </c>
      <c r="I456" s="1">
        <f>telmtr!E456/1*'calc monthly loads'!$B$10</f>
        <v>54.896</v>
      </c>
      <c r="J456" s="1">
        <f>telmtr!F456/1*'calc monthly loads'!$B$10</f>
        <v>53.436</v>
      </c>
      <c r="K456" s="1">
        <f>telmtr!G456/1*'calc monthly loads'!$B$10</f>
        <v>53.29</v>
      </c>
      <c r="L456" s="1">
        <f>telmtr!H456/1*'calc monthly loads'!$B$10</f>
        <v>53.582</v>
      </c>
      <c r="M456" s="1">
        <f>telmtr!I456/1*'calc monthly loads'!$B$10</f>
        <v>54.896</v>
      </c>
      <c r="N456" s="1">
        <f>telmtr!J456/1*'calc monthly loads'!$B$10</f>
        <v>60.444</v>
      </c>
      <c r="O456" s="1">
        <f>telmtr!K456/1*'calc monthly loads'!$B$10</f>
        <v>71.832</v>
      </c>
      <c r="P456" s="1">
        <f>telmtr!L456/1*'calc monthly loads'!$B$10</f>
        <v>85.556</v>
      </c>
      <c r="Q456" s="1">
        <f>telmtr!M456/1*'calc monthly loads'!$B$10</f>
        <v>89.79</v>
      </c>
      <c r="R456" s="1">
        <f>telmtr!N456/1*'calc monthly loads'!$B$10</f>
        <v>88.184</v>
      </c>
      <c r="S456" s="1">
        <f>telmtr!O456/1*'calc monthly loads'!$B$10</f>
        <v>90.228</v>
      </c>
      <c r="T456" s="1">
        <f>telmtr!P456/1*'calc monthly loads'!$B$10</f>
        <v>88.914</v>
      </c>
      <c r="U456" t="s">
        <v>13</v>
      </c>
      <c r="V456" s="3">
        <f>SUM(P456:T456)</f>
        <v>442.67199999999997</v>
      </c>
      <c r="W456" t="s">
        <v>14</v>
      </c>
      <c r="X456" s="3">
        <f>SUM(I456:O456)</f>
        <v>402.376</v>
      </c>
    </row>
    <row r="457" spans="6:24" ht="12.75">
      <c r="F457">
        <f>telmtr!A457</f>
        <v>81500</v>
      </c>
      <c r="G457">
        <f>telmtr!B457</f>
        <v>2</v>
      </c>
      <c r="I457" s="1">
        <f>telmtr!E457/1*'calc monthly loads'!$B$10</f>
        <v>88.038</v>
      </c>
      <c r="J457" s="1">
        <f>telmtr!F457/1*'calc monthly loads'!$B$10</f>
        <v>90.958</v>
      </c>
      <c r="K457" s="1">
        <f>telmtr!G457/1*'calc monthly loads'!$B$10</f>
        <v>88.476</v>
      </c>
      <c r="L457" s="1">
        <f>telmtr!H457/1*'calc monthly loads'!$B$10</f>
        <v>83.658</v>
      </c>
      <c r="M457" s="1">
        <f>telmtr!I457/1*'calc monthly loads'!$B$10</f>
        <v>76.942</v>
      </c>
      <c r="N457" s="1">
        <f>telmtr!J457/1*'calc monthly loads'!$B$10</f>
        <v>69.934</v>
      </c>
      <c r="O457" s="1">
        <f>telmtr!K457/1*'calc monthly loads'!$B$10</f>
        <v>67.014</v>
      </c>
      <c r="P457" s="1">
        <f>telmtr!L457/1*'calc monthly loads'!$B$10</f>
        <v>68.766</v>
      </c>
      <c r="Q457" s="1">
        <f>telmtr!M457/1*'calc monthly loads'!$B$10</f>
        <v>68.474</v>
      </c>
      <c r="R457" s="1">
        <f>telmtr!N457/1*'calc monthly loads'!$B$10</f>
        <v>67.89</v>
      </c>
      <c r="S457" s="1">
        <f>telmtr!O457/1*'calc monthly loads'!$B$10</f>
        <v>62.196</v>
      </c>
      <c r="T457" s="1">
        <f>telmtr!P457/1*'calc monthly loads'!$B$10</f>
        <v>58.546</v>
      </c>
      <c r="U457" t="s">
        <v>13</v>
      </c>
      <c r="V457" s="3">
        <f>SUM(I457:S457)</f>
        <v>832.346</v>
      </c>
      <c r="W457" t="s">
        <v>14</v>
      </c>
      <c r="X457" s="3">
        <f>T457</f>
        <v>58.546</v>
      </c>
    </row>
    <row r="458" spans="6:24" ht="12.75">
      <c r="F458">
        <f>telmtr!A458</f>
        <v>81600</v>
      </c>
      <c r="G458">
        <f>telmtr!B458</f>
        <v>1</v>
      </c>
      <c r="H458">
        <v>32</v>
      </c>
      <c r="I458" s="1">
        <f>telmtr!E458/1*'calc monthly loads'!$B$10</f>
        <v>56.064</v>
      </c>
      <c r="J458" s="1">
        <f>telmtr!F458/1*'calc monthly loads'!$B$10</f>
        <v>57.086</v>
      </c>
      <c r="K458" s="1">
        <f>telmtr!G458/1*'calc monthly loads'!$B$10</f>
        <v>54.75</v>
      </c>
      <c r="L458" s="1">
        <f>telmtr!H458/1*'calc monthly loads'!$B$10</f>
        <v>54.312</v>
      </c>
      <c r="M458" s="1">
        <f>telmtr!I458/1*'calc monthly loads'!$B$10</f>
        <v>57.524</v>
      </c>
      <c r="N458" s="1">
        <f>telmtr!J458/1*'calc monthly loads'!$B$10</f>
        <v>63.51</v>
      </c>
      <c r="O458" s="1">
        <f>telmtr!K458/1*'calc monthly loads'!$B$10</f>
        <v>73.292</v>
      </c>
      <c r="P458" s="1">
        <f>telmtr!L458/1*'calc monthly loads'!$B$10</f>
        <v>82.198</v>
      </c>
      <c r="Q458" s="1">
        <f>telmtr!M458/1*'calc monthly loads'!$B$10</f>
        <v>86.432</v>
      </c>
      <c r="R458" s="1">
        <f>telmtr!N458/1*'calc monthly loads'!$B$10</f>
        <v>90.374</v>
      </c>
      <c r="S458" s="1">
        <f>telmtr!O458/1*'calc monthly loads'!$B$10</f>
        <v>93.878</v>
      </c>
      <c r="T458" s="1">
        <f>telmtr!P458/1*'calc monthly loads'!$B$10</f>
        <v>92.272</v>
      </c>
      <c r="U458" t="s">
        <v>13</v>
      </c>
      <c r="V458" s="3">
        <f>SUM(P458:T458)</f>
        <v>445.154</v>
      </c>
      <c r="W458" t="s">
        <v>14</v>
      </c>
      <c r="X458" s="3">
        <f>SUM(I458:O458)</f>
        <v>416.538</v>
      </c>
    </row>
    <row r="459" spans="6:24" ht="12.75">
      <c r="F459">
        <f>telmtr!A459</f>
        <v>81600</v>
      </c>
      <c r="G459">
        <f>telmtr!B459</f>
        <v>2</v>
      </c>
      <c r="I459" s="1">
        <f>telmtr!E459/1*'calc monthly loads'!$B$10</f>
        <v>91.542</v>
      </c>
      <c r="J459" s="1">
        <f>telmtr!F459/1*'calc monthly loads'!$B$10</f>
        <v>94.608</v>
      </c>
      <c r="K459" s="1">
        <f>telmtr!G459/1*'calc monthly loads'!$B$10</f>
        <v>93.294</v>
      </c>
      <c r="L459" s="1">
        <f>telmtr!H459/1*'calc monthly loads'!$B$10</f>
        <v>88.038</v>
      </c>
      <c r="M459" s="1">
        <f>telmtr!I459/1*'calc monthly loads'!$B$10</f>
        <v>81.76</v>
      </c>
      <c r="N459" s="1">
        <f>telmtr!J459/1*'calc monthly loads'!$B$10</f>
        <v>75.628</v>
      </c>
      <c r="O459" s="1">
        <f>telmtr!K459/1*'calc monthly loads'!$B$10</f>
        <v>72.124</v>
      </c>
      <c r="P459" s="1">
        <f>telmtr!L459/1*'calc monthly loads'!$B$10</f>
        <v>69.058</v>
      </c>
      <c r="Q459" s="1">
        <f>telmtr!M459/1*'calc monthly loads'!$B$10</f>
        <v>67.014</v>
      </c>
      <c r="R459" s="1">
        <f>telmtr!N459/1*'calc monthly loads'!$B$10</f>
        <v>64.824</v>
      </c>
      <c r="S459" s="1">
        <f>telmtr!O459/1*'calc monthly loads'!$B$10</f>
        <v>61.32</v>
      </c>
      <c r="T459" s="1">
        <f>telmtr!P459/1*'calc monthly loads'!$B$10</f>
        <v>56.648</v>
      </c>
      <c r="U459" t="s">
        <v>13</v>
      </c>
      <c r="V459" s="3">
        <f>SUM(I459:S459)</f>
        <v>859.21</v>
      </c>
      <c r="W459" t="s">
        <v>14</v>
      </c>
      <c r="X459" s="3">
        <f>T459</f>
        <v>56.648</v>
      </c>
    </row>
    <row r="460" spans="6:24" ht="12.75">
      <c r="F460">
        <f>telmtr!A460</f>
        <v>81700</v>
      </c>
      <c r="G460">
        <f>telmtr!B460</f>
        <v>1</v>
      </c>
      <c r="H460">
        <v>42</v>
      </c>
      <c r="I460" s="1">
        <f>telmtr!E460/1*'calc monthly loads'!$B$10</f>
        <v>54.312</v>
      </c>
      <c r="J460" s="1">
        <f>telmtr!F460/1*'calc monthly loads'!$B$10</f>
        <v>53.582</v>
      </c>
      <c r="K460" s="1">
        <f>telmtr!G460/1*'calc monthly loads'!$B$10</f>
        <v>53.29</v>
      </c>
      <c r="L460" s="1">
        <f>telmtr!H460/1*'calc monthly loads'!$B$10</f>
        <v>51.684</v>
      </c>
      <c r="M460" s="1">
        <f>telmtr!I460/1*'calc monthly loads'!$B$10</f>
        <v>52.998</v>
      </c>
      <c r="N460" s="1">
        <f>telmtr!J460/1*'calc monthly loads'!$B$10</f>
        <v>58.984</v>
      </c>
      <c r="O460" s="1">
        <f>telmtr!K460/1*'calc monthly loads'!$B$10</f>
        <v>68.328</v>
      </c>
      <c r="P460" s="1">
        <f>telmtr!L460/1*'calc monthly loads'!$B$10</f>
        <v>80.008</v>
      </c>
      <c r="Q460" s="1">
        <f>telmtr!M460/1*'calc monthly loads'!$B$10</f>
        <v>84.68</v>
      </c>
      <c r="R460" s="1">
        <f>telmtr!N460/1*'calc monthly loads'!$B$10</f>
        <v>85.556</v>
      </c>
      <c r="S460" s="1">
        <f>telmtr!O460/1*'calc monthly loads'!$B$10</f>
        <v>87.454</v>
      </c>
      <c r="T460" s="1">
        <f>telmtr!P460/1*'calc monthly loads'!$B$10</f>
        <v>82.636</v>
      </c>
      <c r="U460" t="s">
        <v>13</v>
      </c>
      <c r="V460" s="3">
        <f>SUM(P460:T460)</f>
        <v>420.33399999999995</v>
      </c>
      <c r="W460" t="s">
        <v>14</v>
      </c>
      <c r="X460" s="3">
        <f>SUM(I460:O460)</f>
        <v>393.178</v>
      </c>
    </row>
    <row r="461" spans="6:24" ht="12.75">
      <c r="F461">
        <f>telmtr!A461</f>
        <v>81700</v>
      </c>
      <c r="G461">
        <f>telmtr!B461</f>
        <v>2</v>
      </c>
      <c r="I461" s="1">
        <f>telmtr!E461/1*'calc monthly loads'!$B$10</f>
        <v>81.614</v>
      </c>
      <c r="J461" s="1">
        <f>telmtr!F461/1*'calc monthly loads'!$B$10</f>
        <v>84.096</v>
      </c>
      <c r="K461" s="1">
        <f>telmtr!G461/1*'calc monthly loads'!$B$10</f>
        <v>84.826</v>
      </c>
      <c r="L461" s="1">
        <f>telmtr!H461/1*'calc monthly loads'!$B$10</f>
        <v>80.154</v>
      </c>
      <c r="M461" s="1">
        <f>telmtr!I461/1*'calc monthly loads'!$B$10</f>
        <v>74.606</v>
      </c>
      <c r="N461" s="1">
        <f>telmtr!J461/1*'calc monthly loads'!$B$10</f>
        <v>70.372</v>
      </c>
      <c r="O461" s="1">
        <f>telmtr!K461/1*'calc monthly loads'!$B$10</f>
        <v>67.014</v>
      </c>
      <c r="P461" s="1">
        <f>telmtr!L461/1*'calc monthly loads'!$B$10</f>
        <v>65.846</v>
      </c>
      <c r="Q461" s="1">
        <f>telmtr!M461/1*'calc monthly loads'!$B$10</f>
        <v>65.262</v>
      </c>
      <c r="R461" s="1">
        <f>telmtr!N461/1*'calc monthly loads'!$B$10</f>
        <v>62.488</v>
      </c>
      <c r="S461" s="1">
        <f>telmtr!O461/1*'calc monthly loads'!$B$10</f>
        <v>58.546</v>
      </c>
      <c r="T461" s="1">
        <f>telmtr!P461/1*'calc monthly loads'!$B$10</f>
        <v>55.334</v>
      </c>
      <c r="U461" t="s">
        <v>13</v>
      </c>
      <c r="V461" s="3">
        <f>SUM(I461:S461)</f>
        <v>794.8240000000001</v>
      </c>
      <c r="W461" t="s">
        <v>14</v>
      </c>
      <c r="X461" s="3">
        <f>T461</f>
        <v>55.334</v>
      </c>
    </row>
    <row r="462" spans="6:24" ht="12.75">
      <c r="F462">
        <f>telmtr!A462</f>
        <v>81800</v>
      </c>
      <c r="G462">
        <f>telmtr!B462</f>
        <v>1</v>
      </c>
      <c r="H462">
        <v>52</v>
      </c>
      <c r="I462" s="1">
        <f>telmtr!E462/1*'calc monthly loads'!$B$10</f>
        <v>52.56</v>
      </c>
      <c r="J462" s="1">
        <f>telmtr!F462/1*'calc monthly loads'!$B$10</f>
        <v>51.1</v>
      </c>
      <c r="K462" s="1">
        <f>telmtr!G462/1*'calc monthly loads'!$B$10</f>
        <v>50.224</v>
      </c>
      <c r="L462" s="1">
        <f>telmtr!H462/1*'calc monthly loads'!$B$10</f>
        <v>49.202</v>
      </c>
      <c r="M462" s="1">
        <f>telmtr!I462/1*'calc monthly loads'!$B$10</f>
        <v>50.516</v>
      </c>
      <c r="N462" s="1">
        <f>telmtr!J462/1*'calc monthly loads'!$B$10</f>
        <v>56.502</v>
      </c>
      <c r="O462" s="1">
        <f>telmtr!K462/1*'calc monthly loads'!$B$10</f>
        <v>66.576</v>
      </c>
      <c r="P462" s="1">
        <f>telmtr!L462/1*'calc monthly loads'!$B$10</f>
        <v>76.65</v>
      </c>
      <c r="Q462" s="1">
        <f>telmtr!M462/1*'calc monthly loads'!$B$10</f>
        <v>81.906</v>
      </c>
      <c r="R462" s="1">
        <f>telmtr!N462/1*'calc monthly loads'!$B$10</f>
        <v>82.49</v>
      </c>
      <c r="S462" s="1">
        <f>telmtr!O462/1*'calc monthly loads'!$B$10</f>
        <v>85.41</v>
      </c>
      <c r="T462" s="1">
        <f>telmtr!P462/1*'calc monthly loads'!$B$10</f>
        <v>87.454</v>
      </c>
      <c r="U462" t="s">
        <v>13</v>
      </c>
      <c r="V462" s="3">
        <f>SUM(P462:T462)</f>
        <v>413.91</v>
      </c>
      <c r="W462" t="s">
        <v>14</v>
      </c>
      <c r="X462" s="3">
        <f>SUM(I462:O462)</f>
        <v>376.67999999999995</v>
      </c>
    </row>
    <row r="463" spans="6:24" ht="12.75">
      <c r="F463">
        <f>telmtr!A463</f>
        <v>81800</v>
      </c>
      <c r="G463">
        <f>telmtr!B463</f>
        <v>2</v>
      </c>
      <c r="I463" s="1">
        <f>telmtr!E463/1*'calc monthly loads'!$B$10</f>
        <v>85.118</v>
      </c>
      <c r="J463" s="1">
        <f>telmtr!F463/1*'calc monthly loads'!$B$10</f>
        <v>88.038</v>
      </c>
      <c r="K463" s="1">
        <f>telmtr!G463/1*'calc monthly loads'!$B$10</f>
        <v>86.724</v>
      </c>
      <c r="L463" s="1">
        <f>telmtr!H463/1*'calc monthly loads'!$B$10</f>
        <v>80.3</v>
      </c>
      <c r="M463" s="1">
        <f>telmtr!I463/1*'calc monthly loads'!$B$10</f>
        <v>74.898</v>
      </c>
      <c r="N463" s="1">
        <f>telmtr!J463/1*'calc monthly loads'!$B$10</f>
        <v>67.014</v>
      </c>
      <c r="O463" s="1">
        <f>telmtr!K463/1*'calc monthly loads'!$B$10</f>
        <v>64.094</v>
      </c>
      <c r="P463" s="1">
        <f>telmtr!L463/1*'calc monthly loads'!$B$10</f>
        <v>62.926</v>
      </c>
      <c r="Q463" s="1">
        <f>telmtr!M463/1*'calc monthly loads'!$B$10</f>
        <v>62.342</v>
      </c>
      <c r="R463" s="1">
        <f>telmtr!N463/1*'calc monthly loads'!$B$10</f>
        <v>58.838</v>
      </c>
      <c r="S463" s="1">
        <f>telmtr!O463/1*'calc monthly loads'!$B$10</f>
        <v>53.874</v>
      </c>
      <c r="T463" s="1">
        <f>telmtr!P463/1*'calc monthly loads'!$B$10</f>
        <v>48.764</v>
      </c>
      <c r="U463" t="s">
        <v>13</v>
      </c>
      <c r="V463" s="3">
        <f>SUM(I463:S463)</f>
        <v>784.1659999999999</v>
      </c>
      <c r="W463" t="s">
        <v>14</v>
      </c>
      <c r="X463" s="3">
        <f>T463</f>
        <v>48.764</v>
      </c>
    </row>
    <row r="464" spans="6:24" ht="12.75">
      <c r="F464">
        <f>telmtr!A464</f>
        <v>81900</v>
      </c>
      <c r="G464">
        <f>telmtr!B464</f>
        <v>1</v>
      </c>
      <c r="H464">
        <v>62</v>
      </c>
      <c r="I464" s="1">
        <f>telmtr!E464/1*'calc monthly loads'!$B$10</f>
        <v>46.574</v>
      </c>
      <c r="J464" s="1">
        <f>telmtr!F464/1*'calc monthly loads'!$B$10</f>
        <v>45.406</v>
      </c>
      <c r="K464" s="1">
        <f>telmtr!G464/1*'calc monthly loads'!$B$10</f>
        <v>45.406</v>
      </c>
      <c r="L464" s="1">
        <f>telmtr!H464/1*'calc monthly loads'!$B$10</f>
        <v>45.406</v>
      </c>
      <c r="M464" s="1">
        <f>telmtr!I464/1*'calc monthly loads'!$B$10</f>
        <v>45.406</v>
      </c>
      <c r="N464" s="1">
        <f>telmtr!J464/1*'calc monthly loads'!$B$10</f>
        <v>48.91</v>
      </c>
      <c r="O464" s="1">
        <f>telmtr!K464/1*'calc monthly loads'!$B$10</f>
        <v>50.954</v>
      </c>
      <c r="P464" s="1">
        <f>telmtr!L464/1*'calc monthly loads'!$B$10</f>
        <v>53.144</v>
      </c>
      <c r="Q464" s="1">
        <f>telmtr!M464/1*'calc monthly loads'!$B$10</f>
        <v>56.064</v>
      </c>
      <c r="R464" s="1">
        <f>telmtr!N464/1*'calc monthly loads'!$B$10</f>
        <v>57.378</v>
      </c>
      <c r="S464" s="1">
        <f>telmtr!O464/1*'calc monthly loads'!$B$10</f>
        <v>57.524</v>
      </c>
      <c r="T464" s="1">
        <f>telmtr!P464/1*'calc monthly loads'!$B$10</f>
        <v>57.816</v>
      </c>
      <c r="U464" t="s">
        <v>13</v>
      </c>
      <c r="V464" s="3">
        <v>0</v>
      </c>
      <c r="W464" t="s">
        <v>14</v>
      </c>
      <c r="X464" s="3">
        <f>SUM(I464:T464)</f>
        <v>609.988</v>
      </c>
    </row>
    <row r="465" spans="6:24" ht="12.75">
      <c r="F465">
        <f>telmtr!A465</f>
        <v>81900</v>
      </c>
      <c r="G465">
        <f>telmtr!B465</f>
        <v>2</v>
      </c>
      <c r="I465" s="1">
        <f>telmtr!E465/1*'calc monthly loads'!$B$10</f>
        <v>57.378</v>
      </c>
      <c r="J465" s="1">
        <f>telmtr!F465/1*'calc monthly loads'!$B$10</f>
        <v>56.356</v>
      </c>
      <c r="K465" s="1">
        <f>telmtr!G465/1*'calc monthly loads'!$B$10</f>
        <v>58.108</v>
      </c>
      <c r="L465" s="1">
        <f>telmtr!H465/1*'calc monthly loads'!$B$10</f>
        <v>54.458</v>
      </c>
      <c r="M465" s="1">
        <f>telmtr!I465/1*'calc monthly loads'!$B$10</f>
        <v>54.166</v>
      </c>
      <c r="N465" s="1">
        <f>telmtr!J465/1*'calc monthly loads'!$B$10</f>
        <v>52.706</v>
      </c>
      <c r="O465" s="1">
        <f>telmtr!K465/1*'calc monthly loads'!$B$10</f>
        <v>50.662</v>
      </c>
      <c r="P465" s="1">
        <f>telmtr!L465/1*'calc monthly loads'!$B$10</f>
        <v>50.078</v>
      </c>
      <c r="Q465" s="1">
        <f>telmtr!M465/1*'calc monthly loads'!$B$10</f>
        <v>50.37</v>
      </c>
      <c r="R465" s="1">
        <f>telmtr!N465/1*'calc monthly loads'!$B$10</f>
        <v>49.494</v>
      </c>
      <c r="S465" s="1">
        <f>telmtr!O465/1*'calc monthly loads'!$B$10</f>
        <v>47.742</v>
      </c>
      <c r="T465" s="1">
        <f>telmtr!P465/1*'calc monthly loads'!$B$10</f>
        <v>45.406</v>
      </c>
      <c r="U465" t="s">
        <v>13</v>
      </c>
      <c r="V465" s="3">
        <v>0</v>
      </c>
      <c r="W465" t="s">
        <v>14</v>
      </c>
      <c r="X465" s="3">
        <f>SUM(I465:T465)</f>
        <v>626.924</v>
      </c>
    </row>
    <row r="466" spans="6:24" ht="12.75">
      <c r="F466">
        <f>telmtr!A466</f>
        <v>82000</v>
      </c>
      <c r="G466">
        <f>telmtr!B466</f>
        <v>1</v>
      </c>
      <c r="H466">
        <v>72</v>
      </c>
      <c r="I466" s="1">
        <f>telmtr!E466/1*'calc monthly loads'!$B$10</f>
        <v>44.676</v>
      </c>
      <c r="J466" s="1">
        <f>telmtr!F466/1*'calc monthly loads'!$B$10</f>
        <v>44.384</v>
      </c>
      <c r="K466" s="1">
        <f>telmtr!G466/1*'calc monthly loads'!$B$10</f>
        <v>42.632</v>
      </c>
      <c r="L466" s="1">
        <f>telmtr!H466/1*'calc monthly loads'!$B$10</f>
        <v>42.194</v>
      </c>
      <c r="M466" s="1">
        <f>telmtr!I466/1*'calc monthly loads'!$B$10</f>
        <v>42.194</v>
      </c>
      <c r="N466" s="1">
        <f>telmtr!J466/1*'calc monthly loads'!$B$10</f>
        <v>43.216</v>
      </c>
      <c r="O466" s="1">
        <f>telmtr!K466/1*'calc monthly loads'!$B$10</f>
        <v>43.362</v>
      </c>
      <c r="P466" s="1">
        <f>telmtr!L466/1*'calc monthly loads'!$B$10</f>
        <v>44.676</v>
      </c>
      <c r="Q466" s="1">
        <f>telmtr!M466/1*'calc monthly loads'!$B$10</f>
        <v>47.304</v>
      </c>
      <c r="R466" s="1">
        <f>telmtr!N466/1*'calc monthly loads'!$B$10</f>
        <v>48.764</v>
      </c>
      <c r="S466" s="1">
        <f>telmtr!O466/1*'calc monthly loads'!$B$10</f>
        <v>49.932</v>
      </c>
      <c r="T466" s="1">
        <f>telmtr!P466/1*'calc monthly loads'!$B$10</f>
        <v>50.224</v>
      </c>
      <c r="U466" t="s">
        <v>13</v>
      </c>
      <c r="V466" s="3">
        <v>0</v>
      </c>
      <c r="W466" t="s">
        <v>14</v>
      </c>
      <c r="X466" s="3">
        <f>SUM(I466:T466)</f>
        <v>543.5580000000001</v>
      </c>
    </row>
    <row r="467" spans="6:24" ht="12.75">
      <c r="F467">
        <f>telmtr!A467</f>
        <v>82000</v>
      </c>
      <c r="G467">
        <f>telmtr!B467</f>
        <v>2</v>
      </c>
      <c r="I467" s="1">
        <f>telmtr!E467/1*'calc monthly loads'!$B$10</f>
        <v>49.494</v>
      </c>
      <c r="J467" s="1">
        <f>telmtr!F467/1*'calc monthly loads'!$B$10</f>
        <v>50.37</v>
      </c>
      <c r="K467" s="1">
        <f>telmtr!G467/1*'calc monthly loads'!$B$10</f>
        <v>50.516</v>
      </c>
      <c r="L467" s="1">
        <f>telmtr!H467/1*'calc monthly loads'!$B$10</f>
        <v>50.662</v>
      </c>
      <c r="M467" s="1">
        <f>telmtr!I467/1*'calc monthly loads'!$B$10</f>
        <v>49.202</v>
      </c>
      <c r="N467" s="1">
        <f>telmtr!J467/1*'calc monthly loads'!$B$10</f>
        <v>48.326</v>
      </c>
      <c r="O467" s="1">
        <f>telmtr!K467/1*'calc monthly loads'!$B$10</f>
        <v>46.72</v>
      </c>
      <c r="P467" s="1">
        <f>telmtr!L467/1*'calc monthly loads'!$B$10</f>
        <v>46.136</v>
      </c>
      <c r="Q467" s="1">
        <f>telmtr!M467/1*'calc monthly loads'!$B$10</f>
        <v>45.698</v>
      </c>
      <c r="R467" s="1">
        <f>telmtr!N467/1*'calc monthly loads'!$B$10</f>
        <v>44.822</v>
      </c>
      <c r="S467" s="1">
        <f>telmtr!O467/1*'calc monthly loads'!$B$10</f>
        <v>44.238</v>
      </c>
      <c r="T467" s="1">
        <f>telmtr!P467/1*'calc monthly loads'!$B$10</f>
        <v>43.946</v>
      </c>
      <c r="U467" t="s">
        <v>13</v>
      </c>
      <c r="V467" s="3">
        <v>0</v>
      </c>
      <c r="W467" t="s">
        <v>14</v>
      </c>
      <c r="X467" s="3">
        <f>SUM(I467:T467)</f>
        <v>570.13</v>
      </c>
    </row>
    <row r="468" spans="6:24" ht="12.75">
      <c r="F468">
        <f>telmtr!A468</f>
        <v>82100</v>
      </c>
      <c r="G468">
        <f>telmtr!B468</f>
        <v>1</v>
      </c>
      <c r="H468">
        <v>12</v>
      </c>
      <c r="I468" s="1">
        <f>telmtr!E468/1*'calc monthly loads'!$B$10</f>
        <v>43.8</v>
      </c>
      <c r="J468" s="1">
        <f>telmtr!F468/1*'calc monthly loads'!$B$10</f>
        <v>43.654</v>
      </c>
      <c r="K468" s="1">
        <f>telmtr!G468/1*'calc monthly loads'!$B$10</f>
        <v>43.07</v>
      </c>
      <c r="L468" s="1">
        <f>telmtr!H468/1*'calc monthly loads'!$B$10</f>
        <v>42.924</v>
      </c>
      <c r="M468" s="1">
        <f>telmtr!I468/1*'calc monthly loads'!$B$10</f>
        <v>44.238</v>
      </c>
      <c r="N468" s="1">
        <f>telmtr!J468/1*'calc monthly loads'!$B$10</f>
        <v>48.326</v>
      </c>
      <c r="O468" s="1">
        <f>telmtr!K468/1*'calc monthly loads'!$B$10</f>
        <v>56.648</v>
      </c>
      <c r="P468" s="1">
        <f>telmtr!L468/1*'calc monthly loads'!$B$10</f>
        <v>68.474</v>
      </c>
      <c r="Q468" s="1">
        <f>telmtr!M468/1*'calc monthly loads'!$B$10</f>
        <v>71.248</v>
      </c>
      <c r="R468" s="1">
        <f>telmtr!N468/1*'calc monthly loads'!$B$10</f>
        <v>72.562</v>
      </c>
      <c r="S468" s="1">
        <f>telmtr!O468/1*'calc monthly loads'!$B$10</f>
        <v>75.92</v>
      </c>
      <c r="T468" s="1">
        <f>telmtr!P468/1*'calc monthly loads'!$B$10</f>
        <v>74.752</v>
      </c>
      <c r="U468" t="s">
        <v>13</v>
      </c>
      <c r="V468" s="3">
        <f>SUM(P468:T468)</f>
        <v>362.956</v>
      </c>
      <c r="W468" t="s">
        <v>14</v>
      </c>
      <c r="X468" s="3">
        <f>SUM(I468:O468)</f>
        <v>322.66</v>
      </c>
    </row>
    <row r="469" spans="6:24" ht="12.75">
      <c r="F469">
        <f>telmtr!A469</f>
        <v>82100</v>
      </c>
      <c r="G469">
        <f>telmtr!B469</f>
        <v>2</v>
      </c>
      <c r="I469" s="1">
        <f>telmtr!E469/1*'calc monthly loads'!$B$10</f>
        <v>75.482</v>
      </c>
      <c r="J469" s="1">
        <f>telmtr!F469/1*'calc monthly loads'!$B$10</f>
        <v>80.008</v>
      </c>
      <c r="K469" s="1">
        <f>telmtr!G469/1*'calc monthly loads'!$B$10</f>
        <v>77.818</v>
      </c>
      <c r="L469" s="1">
        <f>telmtr!H469/1*'calc monthly loads'!$B$10</f>
        <v>73.292</v>
      </c>
      <c r="M469" s="1">
        <f>telmtr!I469/1*'calc monthly loads'!$B$10</f>
        <v>67.89</v>
      </c>
      <c r="N469" s="1">
        <f>telmtr!J469/1*'calc monthly loads'!$B$10</f>
        <v>63.51</v>
      </c>
      <c r="O469" s="1">
        <f>telmtr!K469/1*'calc monthly loads'!$B$10</f>
        <v>60.59</v>
      </c>
      <c r="P469" s="1">
        <f>telmtr!L469/1*'calc monthly loads'!$B$10</f>
        <v>58.546</v>
      </c>
      <c r="Q469" s="1">
        <f>telmtr!M469/1*'calc monthly loads'!$B$10</f>
        <v>57.816</v>
      </c>
      <c r="R469" s="1">
        <f>telmtr!N469/1*'calc monthly loads'!$B$10</f>
        <v>55.48</v>
      </c>
      <c r="S469" s="1">
        <f>telmtr!O469/1*'calc monthly loads'!$B$10</f>
        <v>51.392</v>
      </c>
      <c r="T469" s="1">
        <f>telmtr!P469/1*'calc monthly loads'!$B$10</f>
        <v>47.012</v>
      </c>
      <c r="U469" t="s">
        <v>13</v>
      </c>
      <c r="V469" s="3">
        <f>SUM(I469:S469)</f>
        <v>721.8240000000002</v>
      </c>
      <c r="W469" t="s">
        <v>14</v>
      </c>
      <c r="X469" s="3">
        <f>T469</f>
        <v>47.012</v>
      </c>
    </row>
    <row r="470" spans="6:24" ht="12.75">
      <c r="F470">
        <f>telmtr!A470</f>
        <v>82200</v>
      </c>
      <c r="G470">
        <f>telmtr!B470</f>
        <v>1</v>
      </c>
      <c r="H470">
        <v>22</v>
      </c>
      <c r="I470" s="1">
        <f>telmtr!E470/1*'calc monthly loads'!$B$10</f>
        <v>44.822</v>
      </c>
      <c r="J470" s="1">
        <f>telmtr!F470/1*'calc monthly loads'!$B$10</f>
        <v>43.8</v>
      </c>
      <c r="K470" s="1">
        <f>telmtr!G470/1*'calc monthly loads'!$B$10</f>
        <v>42.632</v>
      </c>
      <c r="L470" s="1">
        <f>telmtr!H470/1*'calc monthly loads'!$B$10</f>
        <v>42.34</v>
      </c>
      <c r="M470" s="1">
        <f>telmtr!I470/1*'calc monthly loads'!$B$10</f>
        <v>43.654</v>
      </c>
      <c r="N470" s="1">
        <f>telmtr!J470/1*'calc monthly loads'!$B$10</f>
        <v>49.202</v>
      </c>
      <c r="O470" s="1">
        <f>telmtr!K470/1*'calc monthly loads'!$B$10</f>
        <v>59.86</v>
      </c>
      <c r="P470" s="1">
        <f>telmtr!L470/1*'calc monthly loads'!$B$10</f>
        <v>71.394</v>
      </c>
      <c r="Q470" s="1">
        <f>telmtr!M470/1*'calc monthly loads'!$B$10</f>
        <v>76.212</v>
      </c>
      <c r="R470" s="1">
        <f>telmtr!N470/1*'calc monthly loads'!$B$10</f>
        <v>77.234</v>
      </c>
      <c r="S470" s="1">
        <f>telmtr!O470/1*'calc monthly loads'!$B$10</f>
        <v>80.3</v>
      </c>
      <c r="T470" s="1">
        <f>telmtr!P470/1*'calc monthly loads'!$B$10</f>
        <v>78.694</v>
      </c>
      <c r="U470" t="s">
        <v>13</v>
      </c>
      <c r="V470" s="3">
        <f>SUM(P470:T470)</f>
        <v>383.834</v>
      </c>
      <c r="W470" t="s">
        <v>14</v>
      </c>
      <c r="X470" s="3">
        <f>SUM(I470:O470)</f>
        <v>326.31</v>
      </c>
    </row>
    <row r="471" spans="6:24" ht="12.75">
      <c r="F471">
        <f>telmtr!A471</f>
        <v>82200</v>
      </c>
      <c r="G471">
        <f>telmtr!B471</f>
        <v>2</v>
      </c>
      <c r="I471" s="1">
        <f>telmtr!E471/1*'calc monthly loads'!$B$10</f>
        <v>78.402</v>
      </c>
      <c r="J471" s="1">
        <f>telmtr!F471/1*'calc monthly loads'!$B$10</f>
        <v>81.76</v>
      </c>
      <c r="K471" s="1">
        <f>telmtr!G471/1*'calc monthly loads'!$B$10</f>
        <v>80.592</v>
      </c>
      <c r="L471" s="1">
        <f>telmtr!H471/1*'calc monthly loads'!$B$10</f>
        <v>74.752</v>
      </c>
      <c r="M471" s="1">
        <f>telmtr!I471/1*'calc monthly loads'!$B$10</f>
        <v>68.912</v>
      </c>
      <c r="N471" s="1">
        <f>telmtr!J471/1*'calc monthly loads'!$B$10</f>
        <v>65.554</v>
      </c>
      <c r="O471" s="1">
        <f>telmtr!K471/1*'calc monthly loads'!$B$10</f>
        <v>62.926</v>
      </c>
      <c r="P471" s="1">
        <f>telmtr!L471/1*'calc monthly loads'!$B$10</f>
        <v>60.298</v>
      </c>
      <c r="Q471" s="1">
        <f>telmtr!M471/1*'calc monthly loads'!$B$10</f>
        <v>59.86</v>
      </c>
      <c r="R471" s="1">
        <f>telmtr!N471/1*'calc monthly loads'!$B$10</f>
        <v>56.21</v>
      </c>
      <c r="S471" s="1">
        <f>telmtr!O471/1*'calc monthly loads'!$B$10</f>
        <v>52.268</v>
      </c>
      <c r="T471" s="1">
        <f>telmtr!P471/1*'calc monthly loads'!$B$10</f>
        <v>48.326</v>
      </c>
      <c r="U471" t="s">
        <v>13</v>
      </c>
      <c r="V471" s="3">
        <f>SUM(I471:S471)</f>
        <v>741.5340000000001</v>
      </c>
      <c r="W471" t="s">
        <v>14</v>
      </c>
      <c r="X471" s="3">
        <f>T471</f>
        <v>48.326</v>
      </c>
    </row>
    <row r="472" spans="6:24" ht="12.75">
      <c r="F472">
        <f>telmtr!A472</f>
        <v>82300</v>
      </c>
      <c r="G472">
        <f>telmtr!B472</f>
        <v>1</v>
      </c>
      <c r="H472">
        <v>32</v>
      </c>
      <c r="I472" s="1">
        <f>telmtr!E472/1*'calc monthly loads'!$B$10</f>
        <v>46.136</v>
      </c>
      <c r="J472" s="1">
        <f>telmtr!F472/1*'calc monthly loads'!$B$10</f>
        <v>44.822</v>
      </c>
      <c r="K472" s="1">
        <f>telmtr!G472/1*'calc monthly loads'!$B$10</f>
        <v>44.092</v>
      </c>
      <c r="L472" s="1">
        <f>telmtr!H472/1*'calc monthly loads'!$B$10</f>
        <v>43.946</v>
      </c>
      <c r="M472" s="1">
        <f>telmtr!I472/1*'calc monthly loads'!$B$10</f>
        <v>45.844</v>
      </c>
      <c r="N472" s="1">
        <f>telmtr!J472/1*'calc monthly loads'!$B$10</f>
        <v>51.83</v>
      </c>
      <c r="O472" s="1">
        <f>telmtr!K472/1*'calc monthly loads'!$B$10</f>
        <v>62.05</v>
      </c>
      <c r="P472" s="1">
        <f>telmtr!L472/1*'calc monthly loads'!$B$10</f>
        <v>73.292</v>
      </c>
      <c r="Q472" s="1">
        <f>telmtr!M472/1*'calc monthly loads'!$B$10</f>
        <v>78.548</v>
      </c>
      <c r="R472" s="1">
        <f>telmtr!N472/1*'calc monthly loads'!$B$10</f>
        <v>79.862</v>
      </c>
      <c r="S472" s="1">
        <f>telmtr!O472/1*'calc monthly loads'!$B$10</f>
        <v>83.658</v>
      </c>
      <c r="T472" s="1">
        <f>telmtr!P472/1*'calc monthly loads'!$B$10</f>
        <v>81.76</v>
      </c>
      <c r="U472" t="s">
        <v>13</v>
      </c>
      <c r="V472" s="3">
        <f>SUM(P472:T472)</f>
        <v>397.12</v>
      </c>
      <c r="W472" t="s">
        <v>14</v>
      </c>
      <c r="X472" s="3">
        <f>SUM(I472:O472)</f>
        <v>338.72</v>
      </c>
    </row>
    <row r="473" spans="6:24" ht="12.75">
      <c r="F473">
        <f>telmtr!A473</f>
        <v>82300</v>
      </c>
      <c r="G473">
        <f>telmtr!B473</f>
        <v>2</v>
      </c>
      <c r="I473" s="1">
        <f>telmtr!E473/1*'calc monthly loads'!$B$10</f>
        <v>80.3</v>
      </c>
      <c r="J473" s="1">
        <f>telmtr!F473/1*'calc monthly loads'!$B$10</f>
        <v>82.49</v>
      </c>
      <c r="K473" s="1">
        <f>telmtr!G473/1*'calc monthly loads'!$B$10</f>
        <v>80.3</v>
      </c>
      <c r="L473" s="1">
        <f>telmtr!H473/1*'calc monthly loads'!$B$10</f>
        <v>74.46</v>
      </c>
      <c r="M473" s="1">
        <f>telmtr!I473/1*'calc monthly loads'!$B$10</f>
        <v>67.744</v>
      </c>
      <c r="N473" s="1">
        <f>telmtr!J473/1*'calc monthly loads'!$B$10</f>
        <v>63.51</v>
      </c>
      <c r="O473" s="1">
        <f>telmtr!K473/1*'calc monthly loads'!$B$10</f>
        <v>61.174</v>
      </c>
      <c r="P473" s="1">
        <f>telmtr!L473/1*'calc monthly loads'!$B$10</f>
        <v>60.152</v>
      </c>
      <c r="Q473" s="1">
        <f>telmtr!M473/1*'calc monthly loads'!$B$10</f>
        <v>60.444</v>
      </c>
      <c r="R473" s="1">
        <f>telmtr!N473/1*'calc monthly loads'!$B$10</f>
        <v>57.816</v>
      </c>
      <c r="S473" s="1">
        <f>telmtr!O473/1*'calc monthly loads'!$B$10</f>
        <v>54.166</v>
      </c>
      <c r="T473" s="1">
        <f>telmtr!P473/1*'calc monthly loads'!$B$10</f>
        <v>49.786</v>
      </c>
      <c r="U473" t="s">
        <v>13</v>
      </c>
      <c r="V473" s="3">
        <f>SUM(I473:S473)</f>
        <v>742.556</v>
      </c>
      <c r="W473" t="s">
        <v>14</v>
      </c>
      <c r="X473" s="3">
        <f>T473</f>
        <v>49.786</v>
      </c>
    </row>
    <row r="474" spans="6:24" ht="12.75">
      <c r="F474">
        <f>telmtr!A474</f>
        <v>82400</v>
      </c>
      <c r="G474">
        <f>telmtr!B474</f>
        <v>1</v>
      </c>
      <c r="H474">
        <v>42</v>
      </c>
      <c r="I474" s="1">
        <f>telmtr!E474/1*'calc monthly loads'!$B$10</f>
        <v>47.304</v>
      </c>
      <c r="J474" s="1">
        <f>telmtr!F474/1*'calc monthly loads'!$B$10</f>
        <v>45.99</v>
      </c>
      <c r="K474" s="1">
        <f>telmtr!G474/1*'calc monthly loads'!$B$10</f>
        <v>45.114</v>
      </c>
      <c r="L474" s="1">
        <f>telmtr!H474/1*'calc monthly loads'!$B$10</f>
        <v>44.384</v>
      </c>
      <c r="M474" s="1">
        <f>telmtr!I474/1*'calc monthly loads'!$B$10</f>
        <v>46.574</v>
      </c>
      <c r="N474" s="1">
        <f>telmtr!J474/1*'calc monthly loads'!$B$10</f>
        <v>52.268</v>
      </c>
      <c r="O474" s="1">
        <f>telmtr!K474/1*'calc monthly loads'!$B$10</f>
        <v>62.05</v>
      </c>
      <c r="P474" s="1">
        <f>telmtr!L474/1*'calc monthly loads'!$B$10</f>
        <v>73.438</v>
      </c>
      <c r="Q474" s="1">
        <f>telmtr!M474/1*'calc monthly loads'!$B$10</f>
        <v>78.402</v>
      </c>
      <c r="R474" s="1">
        <f>telmtr!N474/1*'calc monthly loads'!$B$10</f>
        <v>79.716</v>
      </c>
      <c r="S474" s="1">
        <f>telmtr!O474/1*'calc monthly loads'!$B$10</f>
        <v>82.782</v>
      </c>
      <c r="T474" s="1">
        <f>telmtr!P474/1*'calc monthly loads'!$B$10</f>
        <v>81.322</v>
      </c>
      <c r="U474" t="s">
        <v>13</v>
      </c>
      <c r="V474" s="3">
        <f>SUM(P474:T474)</f>
        <v>395.65999999999997</v>
      </c>
      <c r="W474" t="s">
        <v>14</v>
      </c>
      <c r="X474" s="3">
        <f>SUM(I474:O474)</f>
        <v>343.684</v>
      </c>
    </row>
    <row r="475" spans="6:24" ht="12.75">
      <c r="F475">
        <f>telmtr!A475</f>
        <v>82400</v>
      </c>
      <c r="G475">
        <f>telmtr!B475</f>
        <v>2</v>
      </c>
      <c r="I475" s="1">
        <f>telmtr!E475/1*'calc monthly loads'!$B$10</f>
        <v>80.154</v>
      </c>
      <c r="J475" s="1">
        <f>telmtr!F475/1*'calc monthly loads'!$B$10</f>
        <v>82.782</v>
      </c>
      <c r="K475" s="1">
        <f>telmtr!G475/1*'calc monthly loads'!$B$10</f>
        <v>80.884</v>
      </c>
      <c r="L475" s="1">
        <f>telmtr!H475/1*'calc monthly loads'!$B$10</f>
        <v>75.482</v>
      </c>
      <c r="M475" s="1">
        <f>telmtr!I475/1*'calc monthly loads'!$B$10</f>
        <v>68.182</v>
      </c>
      <c r="N475" s="1">
        <f>telmtr!J475/1*'calc monthly loads'!$B$10</f>
        <v>63.072</v>
      </c>
      <c r="O475" s="1">
        <f>telmtr!K475/1*'calc monthly loads'!$B$10</f>
        <v>60.298</v>
      </c>
      <c r="P475" s="1">
        <f>telmtr!L475/1*'calc monthly loads'!$B$10</f>
        <v>58.108</v>
      </c>
      <c r="Q475" s="1">
        <f>telmtr!M475/1*'calc monthly loads'!$B$10</f>
        <v>58.546</v>
      </c>
      <c r="R475" s="1">
        <f>telmtr!N475/1*'calc monthly loads'!$B$10</f>
        <v>56.502</v>
      </c>
      <c r="S475" s="1">
        <f>telmtr!O475/1*'calc monthly loads'!$B$10</f>
        <v>52.414</v>
      </c>
      <c r="T475" s="1">
        <f>telmtr!P475/1*'calc monthly loads'!$B$10</f>
        <v>48.764</v>
      </c>
      <c r="U475" t="s">
        <v>13</v>
      </c>
      <c r="V475" s="3">
        <f>SUM(I475:S475)</f>
        <v>736.424</v>
      </c>
      <c r="W475" t="s">
        <v>14</v>
      </c>
      <c r="X475" s="3">
        <f>T475</f>
        <v>48.764</v>
      </c>
    </row>
    <row r="476" spans="6:24" ht="12.75">
      <c r="F476">
        <f>telmtr!A476</f>
        <v>82500</v>
      </c>
      <c r="G476">
        <f>telmtr!B476</f>
        <v>1</v>
      </c>
      <c r="H476">
        <v>52</v>
      </c>
      <c r="I476" s="1">
        <f>telmtr!E476/1*'calc monthly loads'!$B$10</f>
        <v>45.99</v>
      </c>
      <c r="J476" s="1">
        <f>telmtr!F476/1*'calc monthly loads'!$B$10</f>
        <v>44.238</v>
      </c>
      <c r="K476" s="1">
        <f>telmtr!G476/1*'calc monthly loads'!$B$10</f>
        <v>44.092</v>
      </c>
      <c r="L476" s="1">
        <f>telmtr!H476/1*'calc monthly loads'!$B$10</f>
        <v>43.07</v>
      </c>
      <c r="M476" s="1">
        <f>telmtr!I476/1*'calc monthly loads'!$B$10</f>
        <v>45.406</v>
      </c>
      <c r="N476" s="1">
        <f>telmtr!J476/1*'calc monthly loads'!$B$10</f>
        <v>50.662</v>
      </c>
      <c r="O476" s="1">
        <f>telmtr!K476/1*'calc monthly loads'!$B$10</f>
        <v>61.028</v>
      </c>
      <c r="P476" s="1">
        <f>telmtr!L476/1*'calc monthly loads'!$B$10</f>
        <v>69.788</v>
      </c>
      <c r="Q476" s="1">
        <f>telmtr!M476/1*'calc monthly loads'!$B$10</f>
        <v>75.628</v>
      </c>
      <c r="R476" s="1">
        <f>telmtr!N476/1*'calc monthly loads'!$B$10</f>
        <v>77.672</v>
      </c>
      <c r="S476" s="1">
        <f>telmtr!O476/1*'calc monthly loads'!$B$10</f>
        <v>82.198</v>
      </c>
      <c r="T476" s="1">
        <f>telmtr!P476/1*'calc monthly loads'!$B$10</f>
        <v>81.322</v>
      </c>
      <c r="U476" t="s">
        <v>13</v>
      </c>
      <c r="V476" s="3">
        <f>SUM(P476:T476)</f>
        <v>386.608</v>
      </c>
      <c r="W476" t="s">
        <v>14</v>
      </c>
      <c r="X476" s="3">
        <f>SUM(I476:O476)</f>
        <v>334.486</v>
      </c>
    </row>
    <row r="477" spans="6:24" ht="12.75">
      <c r="F477">
        <f>telmtr!A477</f>
        <v>82500</v>
      </c>
      <c r="G477">
        <f>telmtr!B477</f>
        <v>2</v>
      </c>
      <c r="I477" s="1">
        <f>telmtr!E477/1*'calc monthly loads'!$B$10</f>
        <v>78.84</v>
      </c>
      <c r="J477" s="1">
        <f>telmtr!F477/1*'calc monthly loads'!$B$10</f>
        <v>81.614</v>
      </c>
      <c r="K477" s="1">
        <f>telmtr!G477/1*'calc monthly loads'!$B$10</f>
        <v>78.84</v>
      </c>
      <c r="L477" s="1">
        <f>telmtr!H477/1*'calc monthly loads'!$B$10</f>
        <v>73</v>
      </c>
      <c r="M477" s="1">
        <f>telmtr!I477/1*'calc monthly loads'!$B$10</f>
        <v>67.16</v>
      </c>
      <c r="N477" s="1">
        <f>telmtr!J477/1*'calc monthly loads'!$B$10</f>
        <v>62.05</v>
      </c>
      <c r="O477" s="1">
        <f>telmtr!K477/1*'calc monthly loads'!$B$10</f>
        <v>58.254</v>
      </c>
      <c r="P477" s="1">
        <f>telmtr!L477/1*'calc monthly loads'!$B$10</f>
        <v>56.21</v>
      </c>
      <c r="Q477" s="1">
        <f>telmtr!M477/1*'calc monthly loads'!$B$10</f>
        <v>56.356</v>
      </c>
      <c r="R477" s="1">
        <f>telmtr!N477/1*'calc monthly loads'!$B$10</f>
        <v>54.458</v>
      </c>
      <c r="S477" s="1">
        <f>telmtr!O477/1*'calc monthly loads'!$B$10</f>
        <v>51.1</v>
      </c>
      <c r="T477" s="1">
        <f>telmtr!P477/1*'calc monthly loads'!$B$10</f>
        <v>47.304</v>
      </c>
      <c r="U477" t="s">
        <v>13</v>
      </c>
      <c r="V477" s="3">
        <f>SUM(I477:S477)</f>
        <v>717.882</v>
      </c>
      <c r="W477" t="s">
        <v>14</v>
      </c>
      <c r="X477" s="3">
        <f>T477</f>
        <v>47.304</v>
      </c>
    </row>
    <row r="478" spans="6:24" ht="12.75">
      <c r="F478">
        <f>telmtr!A478</f>
        <v>82600</v>
      </c>
      <c r="G478">
        <f>telmtr!B478</f>
        <v>1</v>
      </c>
      <c r="H478">
        <v>62</v>
      </c>
      <c r="I478" s="1">
        <f>telmtr!E478/1*'calc monthly loads'!$B$10</f>
        <v>44.968</v>
      </c>
      <c r="J478" s="1">
        <f>telmtr!F478/1*'calc monthly loads'!$B$10</f>
        <v>44.238</v>
      </c>
      <c r="K478" s="1">
        <f>telmtr!G478/1*'calc monthly loads'!$B$10</f>
        <v>43.216</v>
      </c>
      <c r="L478" s="1">
        <f>telmtr!H478/1*'calc monthly loads'!$B$10</f>
        <v>43.216</v>
      </c>
      <c r="M478" s="1">
        <f>telmtr!I478/1*'calc monthly loads'!$B$10</f>
        <v>43.8</v>
      </c>
      <c r="N478" s="1">
        <f>telmtr!J478/1*'calc monthly loads'!$B$10</f>
        <v>46.428</v>
      </c>
      <c r="O478" s="1">
        <f>telmtr!K478/1*'calc monthly loads'!$B$10</f>
        <v>48.618</v>
      </c>
      <c r="P478" s="1">
        <f>telmtr!L478/1*'calc monthly loads'!$B$10</f>
        <v>51.246</v>
      </c>
      <c r="Q478" s="1">
        <f>telmtr!M478/1*'calc monthly loads'!$B$10</f>
        <v>55.042</v>
      </c>
      <c r="R478" s="1">
        <f>telmtr!N478/1*'calc monthly loads'!$B$10</f>
        <v>58.4</v>
      </c>
      <c r="S478" s="1">
        <f>telmtr!O478/1*'calc monthly loads'!$B$10</f>
        <v>59.422</v>
      </c>
      <c r="T478" s="1">
        <f>telmtr!P478/1*'calc monthly loads'!$B$10</f>
        <v>59.714</v>
      </c>
      <c r="U478" t="s">
        <v>13</v>
      </c>
      <c r="V478" s="3">
        <v>0</v>
      </c>
      <c r="W478" t="s">
        <v>14</v>
      </c>
      <c r="X478" s="3">
        <f>SUM(I478:T478)</f>
        <v>598.308</v>
      </c>
    </row>
    <row r="479" spans="6:24" ht="12.75">
      <c r="F479">
        <f>telmtr!A479</f>
        <v>82600</v>
      </c>
      <c r="G479">
        <f>telmtr!B479</f>
        <v>2</v>
      </c>
      <c r="I479" s="1">
        <f>telmtr!E479/1*'calc monthly loads'!$B$10</f>
        <v>59.276</v>
      </c>
      <c r="J479" s="1">
        <f>telmtr!F479/1*'calc monthly loads'!$B$10</f>
        <v>58.838</v>
      </c>
      <c r="K479" s="1">
        <f>telmtr!G479/1*'calc monthly loads'!$B$10</f>
        <v>58.108</v>
      </c>
      <c r="L479" s="1">
        <f>telmtr!H479/1*'calc monthly loads'!$B$10</f>
        <v>57.962</v>
      </c>
      <c r="M479" s="1">
        <f>telmtr!I479/1*'calc monthly loads'!$B$10</f>
        <v>56.21</v>
      </c>
      <c r="N479" s="1">
        <f>telmtr!J479/1*'calc monthly loads'!$B$10</f>
        <v>54.604</v>
      </c>
      <c r="O479" s="1">
        <f>telmtr!K479/1*'calc monthly loads'!$B$10</f>
        <v>52.706</v>
      </c>
      <c r="P479" s="1">
        <f>telmtr!L479/1*'calc monthly loads'!$B$10</f>
        <v>52.56</v>
      </c>
      <c r="Q479" s="1">
        <f>telmtr!M479/1*'calc monthly loads'!$B$10</f>
        <v>50.37</v>
      </c>
      <c r="R479" s="1">
        <f>telmtr!N479/1*'calc monthly loads'!$B$10</f>
        <v>48.034</v>
      </c>
      <c r="S479" s="1">
        <f>telmtr!O479/1*'calc monthly loads'!$B$10</f>
        <v>46.428</v>
      </c>
      <c r="T479" s="1">
        <f>telmtr!P479/1*'calc monthly loads'!$B$10</f>
        <v>43.654</v>
      </c>
      <c r="U479" t="s">
        <v>13</v>
      </c>
      <c r="V479" s="3">
        <v>0</v>
      </c>
      <c r="W479" t="s">
        <v>14</v>
      </c>
      <c r="X479" s="3">
        <f>SUM(I479:T479)</f>
        <v>638.75</v>
      </c>
    </row>
    <row r="480" spans="6:24" ht="12.75">
      <c r="F480">
        <f>telmtr!A480</f>
        <v>82700</v>
      </c>
      <c r="G480">
        <f>telmtr!B480</f>
        <v>1</v>
      </c>
      <c r="H480">
        <v>72</v>
      </c>
      <c r="I480" s="1">
        <f>telmtr!E480/1*'calc monthly loads'!$B$10</f>
        <v>41.902</v>
      </c>
      <c r="J480" s="1">
        <f>telmtr!F480/1*'calc monthly loads'!$B$10</f>
        <v>41.318</v>
      </c>
      <c r="K480" s="1">
        <f>telmtr!G480/1*'calc monthly loads'!$B$10</f>
        <v>41.61</v>
      </c>
      <c r="L480" s="1">
        <f>telmtr!H480/1*'calc monthly loads'!$B$10</f>
        <v>42.924</v>
      </c>
      <c r="M480" s="1">
        <f>telmtr!I480/1*'calc monthly loads'!$B$10</f>
        <v>43.508</v>
      </c>
      <c r="N480" s="1">
        <f>telmtr!J480/1*'calc monthly loads'!$B$10</f>
        <v>44.968</v>
      </c>
      <c r="O480" s="1">
        <f>telmtr!K480/1*'calc monthly loads'!$B$10</f>
        <v>44.676</v>
      </c>
      <c r="P480" s="1">
        <f>telmtr!L480/1*'calc monthly loads'!$B$10</f>
        <v>45.406</v>
      </c>
      <c r="Q480" s="1">
        <f>telmtr!M480/1*'calc monthly loads'!$B$10</f>
        <v>48.618</v>
      </c>
      <c r="R480" s="1">
        <f>telmtr!N480/1*'calc monthly loads'!$B$10</f>
        <v>50.662</v>
      </c>
      <c r="S480" s="1">
        <f>telmtr!O480/1*'calc monthly loads'!$B$10</f>
        <v>51.392</v>
      </c>
      <c r="T480" s="1">
        <f>telmtr!P480/1*'calc monthly loads'!$B$10</f>
        <v>53.29</v>
      </c>
      <c r="U480" t="s">
        <v>13</v>
      </c>
      <c r="V480" s="3">
        <v>0</v>
      </c>
      <c r="W480" t="s">
        <v>14</v>
      </c>
      <c r="X480" s="3">
        <f>SUM(I480:T480)</f>
        <v>550.274</v>
      </c>
    </row>
    <row r="481" spans="6:24" ht="12.75">
      <c r="F481">
        <f>telmtr!A481</f>
        <v>82700</v>
      </c>
      <c r="G481">
        <f>telmtr!B481</f>
        <v>2</v>
      </c>
      <c r="I481" s="1">
        <f>telmtr!E481/1*'calc monthly loads'!$B$10</f>
        <v>53.144</v>
      </c>
      <c r="J481" s="1">
        <f>telmtr!F481/1*'calc monthly loads'!$B$10</f>
        <v>54.02</v>
      </c>
      <c r="K481" s="1">
        <f>telmtr!G481/1*'calc monthly loads'!$B$10</f>
        <v>52.998</v>
      </c>
      <c r="L481" s="1">
        <f>telmtr!H481/1*'calc monthly loads'!$B$10</f>
        <v>52.998</v>
      </c>
      <c r="M481" s="1">
        <f>telmtr!I481/1*'calc monthly loads'!$B$10</f>
        <v>53.436</v>
      </c>
      <c r="N481" s="1">
        <f>telmtr!J481/1*'calc monthly loads'!$B$10</f>
        <v>51.83</v>
      </c>
      <c r="O481" s="1">
        <f>telmtr!K481/1*'calc monthly loads'!$B$10</f>
        <v>50.224</v>
      </c>
      <c r="P481" s="1">
        <f>telmtr!L481/1*'calc monthly loads'!$B$10</f>
        <v>49.64</v>
      </c>
      <c r="Q481" s="1">
        <f>telmtr!M481/1*'calc monthly loads'!$B$10</f>
        <v>49.056</v>
      </c>
      <c r="R481" s="1">
        <f>telmtr!N481/1*'calc monthly loads'!$B$10</f>
        <v>44.822</v>
      </c>
      <c r="S481" s="1">
        <f>telmtr!O481/1*'calc monthly loads'!$B$10</f>
        <v>43.508</v>
      </c>
      <c r="T481" s="1">
        <f>telmtr!P481/1*'calc monthly loads'!$B$10</f>
        <v>46.282</v>
      </c>
      <c r="U481" t="s">
        <v>13</v>
      </c>
      <c r="V481" s="3">
        <v>0</v>
      </c>
      <c r="W481" t="s">
        <v>14</v>
      </c>
      <c r="X481" s="3">
        <f>SUM(I481:T481)</f>
        <v>601.958</v>
      </c>
    </row>
    <row r="482" spans="6:24" ht="12.75">
      <c r="F482">
        <f>telmtr!A482</f>
        <v>82800</v>
      </c>
      <c r="G482">
        <f>telmtr!B482</f>
        <v>1</v>
      </c>
      <c r="H482">
        <v>12</v>
      </c>
      <c r="I482" s="1">
        <f>telmtr!E482/1*'calc monthly loads'!$B$10</f>
        <v>45.844</v>
      </c>
      <c r="J482" s="1">
        <f>telmtr!F482/1*'calc monthly loads'!$B$10</f>
        <v>45.698</v>
      </c>
      <c r="K482" s="1">
        <f>telmtr!G482/1*'calc monthly loads'!$B$10</f>
        <v>45.406</v>
      </c>
      <c r="L482" s="1">
        <f>telmtr!H482/1*'calc monthly loads'!$B$10</f>
        <v>44.822</v>
      </c>
      <c r="M482" s="1">
        <f>telmtr!I482/1*'calc monthly loads'!$B$10</f>
        <v>46.866</v>
      </c>
      <c r="N482" s="1">
        <f>telmtr!J482/1*'calc monthly loads'!$B$10</f>
        <v>53.728</v>
      </c>
      <c r="O482" s="1">
        <f>telmtr!K482/1*'calc monthly loads'!$B$10</f>
        <v>64.094</v>
      </c>
      <c r="P482" s="1">
        <f>telmtr!L482/1*'calc monthly loads'!$B$10</f>
        <v>74.606</v>
      </c>
      <c r="Q482" s="1">
        <f>telmtr!M482/1*'calc monthly loads'!$B$10</f>
        <v>78.986</v>
      </c>
      <c r="R482" s="1">
        <f>telmtr!N482/1*'calc monthly loads'!$B$10</f>
        <v>79.716</v>
      </c>
      <c r="S482" s="1">
        <f>telmtr!O482/1*'calc monthly loads'!$B$10</f>
        <v>82.782</v>
      </c>
      <c r="T482" s="1">
        <f>telmtr!P482/1*'calc monthly loads'!$B$10</f>
        <v>81.76</v>
      </c>
      <c r="U482" t="s">
        <v>13</v>
      </c>
      <c r="V482" s="3">
        <f>SUM(P482:T482)</f>
        <v>397.84999999999997</v>
      </c>
      <c r="W482" t="s">
        <v>14</v>
      </c>
      <c r="X482" s="3">
        <f>SUM(I482:O482)</f>
        <v>346.458</v>
      </c>
    </row>
    <row r="483" spans="6:24" ht="12.75">
      <c r="F483">
        <f>telmtr!A483</f>
        <v>82800</v>
      </c>
      <c r="G483">
        <f>telmtr!B483</f>
        <v>2</v>
      </c>
      <c r="I483" s="1">
        <f>telmtr!E483/1*'calc monthly loads'!$B$10</f>
        <v>80.884</v>
      </c>
      <c r="J483" s="1">
        <f>telmtr!F483/1*'calc monthly loads'!$B$10</f>
        <v>84.68</v>
      </c>
      <c r="K483" s="1">
        <f>telmtr!G483/1*'calc monthly loads'!$B$10</f>
        <v>83.074</v>
      </c>
      <c r="L483" s="1">
        <f>telmtr!H483/1*'calc monthly loads'!$B$10</f>
        <v>79.132</v>
      </c>
      <c r="M483" s="1">
        <f>telmtr!I483/1*'calc monthly loads'!$B$10</f>
        <v>72.27</v>
      </c>
      <c r="N483" s="1">
        <f>telmtr!J483/1*'calc monthly loads'!$B$10</f>
        <v>67.306</v>
      </c>
      <c r="O483" s="1">
        <f>telmtr!K483/1*'calc monthly loads'!$B$10</f>
        <v>64.532</v>
      </c>
      <c r="P483" s="1">
        <f>telmtr!L483/1*'calc monthly loads'!$B$10</f>
        <v>62.926</v>
      </c>
      <c r="Q483" s="1">
        <f>telmtr!M483/1*'calc monthly loads'!$B$10</f>
        <v>61.758</v>
      </c>
      <c r="R483" s="1">
        <f>telmtr!N483/1*'calc monthly loads'!$B$10</f>
        <v>58.4</v>
      </c>
      <c r="S483" s="1">
        <f>telmtr!O483/1*'calc monthly loads'!$B$10</f>
        <v>55.042</v>
      </c>
      <c r="T483" s="1">
        <f>telmtr!P483/1*'calc monthly loads'!$B$10</f>
        <v>51.538</v>
      </c>
      <c r="U483" t="s">
        <v>13</v>
      </c>
      <c r="V483" s="3">
        <f>SUM(I483:S483)</f>
        <v>770.0040000000001</v>
      </c>
      <c r="W483" t="s">
        <v>14</v>
      </c>
      <c r="X483" s="3">
        <f>T483</f>
        <v>51.538</v>
      </c>
    </row>
    <row r="484" spans="6:24" ht="12.75">
      <c r="F484">
        <f>telmtr!A484</f>
        <v>82900</v>
      </c>
      <c r="G484">
        <f>telmtr!B484</f>
        <v>1</v>
      </c>
      <c r="H484">
        <v>22</v>
      </c>
      <c r="I484" s="1">
        <f>telmtr!E484/1*'calc monthly loads'!$B$10</f>
        <v>49.056</v>
      </c>
      <c r="J484" s="1">
        <f>telmtr!F484/1*'calc monthly loads'!$B$10</f>
        <v>47.742</v>
      </c>
      <c r="K484" s="1">
        <f>telmtr!G484/1*'calc monthly loads'!$B$10</f>
        <v>46.72</v>
      </c>
      <c r="L484" s="1">
        <f>telmtr!H484/1*'calc monthly loads'!$B$10</f>
        <v>45.698</v>
      </c>
      <c r="M484" s="1">
        <f>telmtr!I484/1*'calc monthly loads'!$B$10</f>
        <v>47.596</v>
      </c>
      <c r="N484" s="1">
        <f>telmtr!J484/1*'calc monthly loads'!$B$10</f>
        <v>53.436</v>
      </c>
      <c r="O484" s="1">
        <f>telmtr!K484/1*'calc monthly loads'!$B$10</f>
        <v>64.24</v>
      </c>
      <c r="P484" s="1">
        <f>telmtr!L484/1*'calc monthly loads'!$B$10</f>
        <v>75.92</v>
      </c>
      <c r="Q484" s="1">
        <f>telmtr!M484/1*'calc monthly loads'!$B$10</f>
        <v>81.322</v>
      </c>
      <c r="R484" s="1">
        <f>telmtr!N484/1*'calc monthly loads'!$B$10</f>
        <v>81.468</v>
      </c>
      <c r="S484" s="1">
        <f>telmtr!O484/1*'calc monthly loads'!$B$10</f>
        <v>83.804</v>
      </c>
      <c r="T484" s="1">
        <f>telmtr!P484/1*'calc monthly loads'!$B$10</f>
        <v>83.512</v>
      </c>
      <c r="U484" t="s">
        <v>13</v>
      </c>
      <c r="V484" s="3">
        <f>SUM(P484:T484)</f>
        <v>406.026</v>
      </c>
      <c r="W484" t="s">
        <v>14</v>
      </c>
      <c r="X484" s="3">
        <f>SUM(I484:O484)</f>
        <v>354.488</v>
      </c>
    </row>
    <row r="485" spans="6:24" ht="12.75">
      <c r="F485">
        <f>telmtr!A485</f>
        <v>82900</v>
      </c>
      <c r="G485">
        <f>telmtr!B485</f>
        <v>2</v>
      </c>
      <c r="I485" s="1">
        <f>telmtr!E485/1*'calc monthly loads'!$B$10</f>
        <v>81.614</v>
      </c>
      <c r="J485" s="1">
        <f>telmtr!F485/1*'calc monthly loads'!$B$10</f>
        <v>85.702</v>
      </c>
      <c r="K485" s="1">
        <f>telmtr!G485/1*'calc monthly loads'!$B$10</f>
        <v>83.658</v>
      </c>
      <c r="L485" s="1">
        <f>telmtr!H485/1*'calc monthly loads'!$B$10</f>
        <v>79.716</v>
      </c>
      <c r="M485" s="1">
        <f>telmtr!I485/1*'calc monthly loads'!$B$10</f>
        <v>71.54</v>
      </c>
      <c r="N485" s="1">
        <f>telmtr!J485/1*'calc monthly loads'!$B$10</f>
        <v>67.452</v>
      </c>
      <c r="O485" s="1">
        <f>telmtr!K485/1*'calc monthly loads'!$B$10</f>
        <v>64.678</v>
      </c>
      <c r="P485" s="1">
        <f>telmtr!L485/1*'calc monthly loads'!$B$10</f>
        <v>63.364</v>
      </c>
      <c r="Q485" s="1">
        <f>telmtr!M485/1*'calc monthly loads'!$B$10</f>
        <v>62.342</v>
      </c>
      <c r="R485" s="1">
        <f>telmtr!N485/1*'calc monthly loads'!$B$10</f>
        <v>59.568</v>
      </c>
      <c r="S485" s="1">
        <f>telmtr!O485/1*'calc monthly loads'!$B$10</f>
        <v>56.21</v>
      </c>
      <c r="T485" s="1">
        <f>telmtr!P485/1*'calc monthly loads'!$B$10</f>
        <v>53.29</v>
      </c>
      <c r="U485" t="s">
        <v>13</v>
      </c>
      <c r="V485" s="3">
        <f>SUM(I485:S485)</f>
        <v>775.844</v>
      </c>
      <c r="W485" t="s">
        <v>14</v>
      </c>
      <c r="X485" s="3">
        <f>T485</f>
        <v>53.29</v>
      </c>
    </row>
    <row r="486" spans="6:24" ht="12.75">
      <c r="F486">
        <f>telmtr!A486</f>
        <v>83000</v>
      </c>
      <c r="G486">
        <f>telmtr!B486</f>
        <v>1</v>
      </c>
      <c r="H486">
        <v>32</v>
      </c>
      <c r="I486" s="1">
        <f>telmtr!E486/1*'calc monthly loads'!$B$10</f>
        <v>50.954</v>
      </c>
      <c r="J486" s="1">
        <f>telmtr!F486/1*'calc monthly loads'!$B$10</f>
        <v>48.764</v>
      </c>
      <c r="K486" s="1">
        <f>telmtr!G486/1*'calc monthly loads'!$B$10</f>
        <v>48.18</v>
      </c>
      <c r="L486" s="1">
        <f>telmtr!H486/1*'calc monthly loads'!$B$10</f>
        <v>46.866</v>
      </c>
      <c r="M486" s="1">
        <f>telmtr!I486/1*'calc monthly loads'!$B$10</f>
        <v>48.764</v>
      </c>
      <c r="N486" s="1">
        <f>telmtr!J486/1*'calc monthly loads'!$B$10</f>
        <v>54.75</v>
      </c>
      <c r="O486" s="1">
        <f>telmtr!K486/1*'calc monthly loads'!$B$10</f>
        <v>64.824</v>
      </c>
      <c r="P486" s="1">
        <f>telmtr!L486/1*'calc monthly loads'!$B$10</f>
        <v>74.606</v>
      </c>
      <c r="Q486" s="1">
        <f>telmtr!M486/1*'calc monthly loads'!$B$10</f>
        <v>80.884</v>
      </c>
      <c r="R486" s="1">
        <f>telmtr!N486/1*'calc monthly loads'!$B$10</f>
        <v>82.928</v>
      </c>
      <c r="S486" s="1">
        <f>telmtr!O486/1*'calc monthly loads'!$B$10</f>
        <v>86.14</v>
      </c>
      <c r="T486" s="1">
        <f>telmtr!P486/1*'calc monthly loads'!$B$10</f>
        <v>86.432</v>
      </c>
      <c r="U486" t="s">
        <v>13</v>
      </c>
      <c r="V486" s="3">
        <f>SUM(P486:T486)</f>
        <v>410.99</v>
      </c>
      <c r="W486" t="s">
        <v>14</v>
      </c>
      <c r="X486" s="3">
        <f>SUM(I486:O486)</f>
        <v>363.10200000000003</v>
      </c>
    </row>
    <row r="487" spans="6:24" ht="12.75">
      <c r="F487">
        <f>telmtr!A487</f>
        <v>83000</v>
      </c>
      <c r="G487">
        <f>telmtr!B487</f>
        <v>2</v>
      </c>
      <c r="I487" s="1">
        <f>telmtr!E487/1*'calc monthly loads'!$B$10</f>
        <v>84.826</v>
      </c>
      <c r="J487" s="1">
        <f>telmtr!F487/1*'calc monthly loads'!$B$10</f>
        <v>88.184</v>
      </c>
      <c r="K487" s="1">
        <f>telmtr!G487/1*'calc monthly loads'!$B$10</f>
        <v>85.848</v>
      </c>
      <c r="L487" s="1">
        <f>telmtr!H487/1*'calc monthly loads'!$B$10</f>
        <v>80.884</v>
      </c>
      <c r="M487" s="1">
        <f>telmtr!I487/1*'calc monthly loads'!$B$10</f>
        <v>74.606</v>
      </c>
      <c r="N487" s="1">
        <f>telmtr!J487/1*'calc monthly loads'!$B$10</f>
        <v>70.518</v>
      </c>
      <c r="O487" s="1">
        <f>telmtr!K487/1*'calc monthly loads'!$B$10</f>
        <v>67.452</v>
      </c>
      <c r="P487" s="1">
        <f>telmtr!L487/1*'calc monthly loads'!$B$10</f>
        <v>65.554</v>
      </c>
      <c r="Q487" s="1">
        <f>telmtr!M487/1*'calc monthly loads'!$B$10</f>
        <v>65.262</v>
      </c>
      <c r="R487" s="1">
        <f>telmtr!N487/1*'calc monthly loads'!$B$10</f>
        <v>62.342</v>
      </c>
      <c r="S487" s="1">
        <f>telmtr!O487/1*'calc monthly loads'!$B$10</f>
        <v>58.838</v>
      </c>
      <c r="T487" s="1">
        <f>telmtr!P487/1*'calc monthly loads'!$B$10</f>
        <v>55.626</v>
      </c>
      <c r="U487" t="s">
        <v>13</v>
      </c>
      <c r="V487" s="3">
        <f>SUM(I487:S487)</f>
        <v>804.314</v>
      </c>
      <c r="W487" t="s">
        <v>14</v>
      </c>
      <c r="X487" s="3">
        <f>T487</f>
        <v>55.626</v>
      </c>
    </row>
    <row r="488" spans="6:25" ht="12.75">
      <c r="F488">
        <f>telmtr!A488</f>
        <v>83100</v>
      </c>
      <c r="G488">
        <f>telmtr!B488</f>
        <v>1</v>
      </c>
      <c r="H488">
        <v>42</v>
      </c>
      <c r="I488" s="1">
        <f>telmtr!E488/1*'calc monthly loads'!$B$10</f>
        <v>53.29</v>
      </c>
      <c r="J488" s="1">
        <f>telmtr!F488/1*'calc monthly loads'!$B$10</f>
        <v>51.246</v>
      </c>
      <c r="K488" s="1">
        <f>telmtr!G488/1*'calc monthly loads'!$B$10</f>
        <v>50.224</v>
      </c>
      <c r="L488" s="1">
        <f>telmtr!H488/1*'calc monthly loads'!$B$10</f>
        <v>49.348</v>
      </c>
      <c r="M488" s="1">
        <f>telmtr!I488/1*'calc monthly loads'!$B$10</f>
        <v>51.976</v>
      </c>
      <c r="N488" s="1">
        <f>telmtr!J488/1*'calc monthly loads'!$B$10</f>
        <v>57.232</v>
      </c>
      <c r="O488" s="1">
        <f>telmtr!K488/1*'calc monthly loads'!$B$10</f>
        <v>67.014</v>
      </c>
      <c r="P488" s="1">
        <f>telmtr!L488/1*'calc monthly loads'!$B$10</f>
        <v>77.818</v>
      </c>
      <c r="Q488" s="1">
        <f>telmtr!M488/1*'calc monthly loads'!$B$10</f>
        <v>84.388</v>
      </c>
      <c r="R488" s="1">
        <f>telmtr!N488/1*'calc monthly loads'!$B$10</f>
        <v>87.308</v>
      </c>
      <c r="S488" s="1">
        <f>telmtr!O488/1*'calc monthly loads'!$B$10</f>
        <v>91.25</v>
      </c>
      <c r="T488" s="1">
        <f>telmtr!P488/1*'calc monthly loads'!$B$10</f>
        <v>91.25</v>
      </c>
      <c r="U488" t="s">
        <v>13</v>
      </c>
      <c r="V488" s="3">
        <f>SUM(P488:T488)</f>
        <v>432.014</v>
      </c>
      <c r="W488" t="s">
        <v>14</v>
      </c>
      <c r="X488" s="3">
        <f>SUM(I488:O488)</f>
        <v>380.33000000000004</v>
      </c>
      <c r="Y488" t="s">
        <v>8</v>
      </c>
    </row>
    <row r="489" spans="6:28" ht="12.75">
      <c r="F489">
        <f>telmtr!A489</f>
        <v>83100</v>
      </c>
      <c r="G489">
        <f>telmtr!B489</f>
        <v>2</v>
      </c>
      <c r="I489" s="1">
        <f>telmtr!E489/1*'calc monthly loads'!$B$10</f>
        <v>89.79</v>
      </c>
      <c r="J489" s="1">
        <f>telmtr!F489/1*'calc monthly loads'!$B$10</f>
        <v>92.126</v>
      </c>
      <c r="K489" s="1">
        <f>telmtr!G489/1*'calc monthly loads'!$B$10</f>
        <v>90.812</v>
      </c>
      <c r="L489" s="1">
        <f>telmtr!H489/1*'calc monthly loads'!$B$10</f>
        <v>85.264</v>
      </c>
      <c r="M489" s="1">
        <f>telmtr!I489/1*'calc monthly loads'!$B$10</f>
        <v>78.84</v>
      </c>
      <c r="N489" s="1">
        <f>telmtr!J489/1*'calc monthly loads'!$B$10</f>
        <v>73.584</v>
      </c>
      <c r="O489" s="1">
        <f>telmtr!K489/1*'calc monthly loads'!$B$10</f>
        <v>68.328</v>
      </c>
      <c r="P489" s="1">
        <f>telmtr!L489/1*'calc monthly loads'!$B$10</f>
        <v>64.386</v>
      </c>
      <c r="Q489" s="1">
        <f>telmtr!M489/1*'calc monthly loads'!$B$10</f>
        <v>62.634</v>
      </c>
      <c r="R489" s="1">
        <f>telmtr!N489/1*'calc monthly loads'!$B$10</f>
        <v>59.422</v>
      </c>
      <c r="S489" s="1">
        <f>telmtr!O489/1*'calc monthly loads'!$B$10</f>
        <v>56.502</v>
      </c>
      <c r="T489" s="1">
        <f>telmtr!P489/1*'calc monthly loads'!$B$10</f>
        <v>52.414</v>
      </c>
      <c r="U489" t="s">
        <v>13</v>
      </c>
      <c r="V489" s="3">
        <f>SUM(I489:S489)</f>
        <v>821.688</v>
      </c>
      <c r="W489" t="s">
        <v>14</v>
      </c>
      <c r="X489" s="3">
        <f>T489</f>
        <v>52.414</v>
      </c>
      <c r="Y489" t="s">
        <v>13</v>
      </c>
      <c r="Z489" s="3">
        <f>SUM(V428:V489)</f>
        <v>27683.059999999998</v>
      </c>
      <c r="AA489" t="s">
        <v>14</v>
      </c>
      <c r="AB489" s="3">
        <f>SUM(X428:X489)</f>
        <v>19600.938</v>
      </c>
    </row>
    <row r="490" spans="6:24" ht="12.75">
      <c r="F490">
        <f>telmtr!A490</f>
        <v>90100</v>
      </c>
      <c r="G490">
        <f>telmtr!B490</f>
        <v>1</v>
      </c>
      <c r="H490">
        <v>52</v>
      </c>
      <c r="I490" s="1">
        <f>telmtr!E490/1*'calc monthly loads'!$B$11</f>
        <v>50.37</v>
      </c>
      <c r="J490" s="1">
        <f>telmtr!F490/1*'calc monthly loads'!$B$11</f>
        <v>49.202</v>
      </c>
      <c r="K490" s="1">
        <f>telmtr!G490/1*'calc monthly loads'!$B$11</f>
        <v>48.618</v>
      </c>
      <c r="L490" s="1">
        <f>telmtr!H490/1*'calc monthly loads'!$B$11</f>
        <v>47.596</v>
      </c>
      <c r="M490" s="1">
        <f>telmtr!I490/1*'calc monthly loads'!$B$11</f>
        <v>50.224</v>
      </c>
      <c r="N490" s="1">
        <f>telmtr!J490/1*'calc monthly loads'!$B$11</f>
        <v>56.356</v>
      </c>
      <c r="O490" s="1">
        <f>telmtr!K490/1*'calc monthly loads'!$B$11</f>
        <v>66.43</v>
      </c>
      <c r="P490" s="1">
        <f>telmtr!L490/1*'calc monthly loads'!$B$11</f>
        <v>75.628</v>
      </c>
      <c r="Q490" s="1">
        <f>telmtr!M490/1*'calc monthly loads'!$B$11</f>
        <v>81.176</v>
      </c>
      <c r="R490" s="1">
        <f>telmtr!N490/1*'calc monthly loads'!$B$11</f>
        <v>83.95</v>
      </c>
      <c r="S490" s="1">
        <f>telmtr!O490/1*'calc monthly loads'!$B$11</f>
        <v>85.264</v>
      </c>
      <c r="T490" s="1">
        <f>telmtr!P490/1*'calc monthly loads'!$B$11</f>
        <v>82.782</v>
      </c>
      <c r="U490" t="s">
        <v>13</v>
      </c>
      <c r="V490" s="3">
        <f>SUM(P490:T490)</f>
        <v>408.8</v>
      </c>
      <c r="W490" t="s">
        <v>14</v>
      </c>
      <c r="X490" s="3">
        <f>SUM(I490:O490)</f>
        <v>368.796</v>
      </c>
    </row>
    <row r="491" spans="6:24" ht="12.75">
      <c r="F491">
        <f>telmtr!A491</f>
        <v>90100</v>
      </c>
      <c r="G491">
        <f>telmtr!B491</f>
        <v>2</v>
      </c>
      <c r="I491" s="1">
        <f>telmtr!E491/1*'calc monthly loads'!$B$11</f>
        <v>82.052</v>
      </c>
      <c r="J491" s="1">
        <f>telmtr!F491/1*'calc monthly loads'!$B$11</f>
        <v>82.782</v>
      </c>
      <c r="K491" s="1">
        <f>telmtr!G491/1*'calc monthly loads'!$B$11</f>
        <v>80.154</v>
      </c>
      <c r="L491" s="1">
        <f>telmtr!H491/1*'calc monthly loads'!$B$11</f>
        <v>75.19</v>
      </c>
      <c r="M491" s="1">
        <f>telmtr!I491/1*'calc monthly loads'!$B$11</f>
        <v>70.372</v>
      </c>
      <c r="N491" s="1">
        <f>telmtr!J491/1*'calc monthly loads'!$B$11</f>
        <v>67.16</v>
      </c>
      <c r="O491" s="1">
        <f>telmtr!K491/1*'calc monthly loads'!$B$11</f>
        <v>62.78</v>
      </c>
      <c r="P491" s="1">
        <f>telmtr!L491/1*'calc monthly loads'!$B$11</f>
        <v>60.59</v>
      </c>
      <c r="Q491" s="1">
        <f>telmtr!M491/1*'calc monthly loads'!$B$11</f>
        <v>59.422</v>
      </c>
      <c r="R491" s="1">
        <f>telmtr!N491/1*'calc monthly loads'!$B$11</f>
        <v>56.502</v>
      </c>
      <c r="S491" s="1">
        <f>telmtr!O491/1*'calc monthly loads'!$B$11</f>
        <v>53.436</v>
      </c>
      <c r="T491" s="1">
        <f>telmtr!P491/1*'calc monthly loads'!$B$11</f>
        <v>49.494</v>
      </c>
      <c r="U491" t="s">
        <v>13</v>
      </c>
      <c r="V491" s="3">
        <f>SUM(I491:S491)</f>
        <v>750.44</v>
      </c>
      <c r="W491" t="s">
        <v>14</v>
      </c>
      <c r="X491" s="3">
        <f>T491</f>
        <v>49.494</v>
      </c>
    </row>
    <row r="492" spans="6:24" ht="12.75">
      <c r="F492">
        <f>telmtr!A492</f>
        <v>90200</v>
      </c>
      <c r="G492">
        <f>telmtr!B492</f>
        <v>1</v>
      </c>
      <c r="H492">
        <v>62</v>
      </c>
      <c r="I492" s="1">
        <f>telmtr!E492/1*'calc monthly loads'!$B$11</f>
        <v>49.64</v>
      </c>
      <c r="J492" s="1">
        <f>telmtr!F492/1*'calc monthly loads'!$B$11</f>
        <v>47.45</v>
      </c>
      <c r="K492" s="1">
        <f>telmtr!G492/1*'calc monthly loads'!$B$11</f>
        <v>46.428</v>
      </c>
      <c r="L492" s="1">
        <f>telmtr!H492/1*'calc monthly loads'!$B$11</f>
        <v>45.406</v>
      </c>
      <c r="M492" s="1">
        <f>telmtr!I492/1*'calc monthly loads'!$B$11</f>
        <v>45.406</v>
      </c>
      <c r="N492" s="1">
        <f>telmtr!J492/1*'calc monthly loads'!$B$11</f>
        <v>47.596</v>
      </c>
      <c r="O492" s="1">
        <f>telmtr!K492/1*'calc monthly loads'!$B$11</f>
        <v>49.348</v>
      </c>
      <c r="P492" s="1">
        <f>telmtr!L492/1*'calc monthly loads'!$B$11</f>
        <v>50.078</v>
      </c>
      <c r="Q492" s="1">
        <f>telmtr!M492/1*'calc monthly loads'!$B$11</f>
        <v>51.538</v>
      </c>
      <c r="R492" s="1">
        <f>telmtr!N492/1*'calc monthly loads'!$B$11</f>
        <v>53.436</v>
      </c>
      <c r="S492" s="1">
        <f>telmtr!O492/1*'calc monthly loads'!$B$11</f>
        <v>53.582</v>
      </c>
      <c r="T492" s="1">
        <f>telmtr!P492/1*'calc monthly loads'!$B$11</f>
        <v>53.144</v>
      </c>
      <c r="U492" t="s">
        <v>13</v>
      </c>
      <c r="V492" s="3">
        <v>0</v>
      </c>
      <c r="W492" t="s">
        <v>14</v>
      </c>
      <c r="X492" s="3">
        <f aca="true" t="shared" si="5" ref="X492:X497">SUM(I492:T492)</f>
        <v>593.052</v>
      </c>
    </row>
    <row r="493" spans="6:24" ht="12.75">
      <c r="F493">
        <f>telmtr!A493</f>
        <v>90200</v>
      </c>
      <c r="G493">
        <f>telmtr!B493</f>
        <v>2</v>
      </c>
      <c r="I493" s="1">
        <f>telmtr!E493/1*'calc monthly loads'!$B$11</f>
        <v>52.852</v>
      </c>
      <c r="J493" s="1">
        <f>telmtr!F493/1*'calc monthly loads'!$B$11</f>
        <v>52.122</v>
      </c>
      <c r="K493" s="1">
        <f>telmtr!G493/1*'calc monthly loads'!$B$11</f>
        <v>51.1</v>
      </c>
      <c r="L493" s="1">
        <f>telmtr!H493/1*'calc monthly loads'!$B$11</f>
        <v>50.078</v>
      </c>
      <c r="M493" s="1">
        <f>telmtr!I493/1*'calc monthly loads'!$B$11</f>
        <v>48.764</v>
      </c>
      <c r="N493" s="1">
        <f>telmtr!J493/1*'calc monthly loads'!$B$11</f>
        <v>47.596</v>
      </c>
      <c r="O493" s="1">
        <f>telmtr!K493/1*'calc monthly loads'!$B$11</f>
        <v>46.574</v>
      </c>
      <c r="P493" s="1">
        <f>telmtr!L493/1*'calc monthly loads'!$B$11</f>
        <v>47.888</v>
      </c>
      <c r="Q493" s="1">
        <f>telmtr!M493/1*'calc monthly loads'!$B$11</f>
        <v>47.158</v>
      </c>
      <c r="R493" s="1">
        <f>telmtr!N493/1*'calc monthly loads'!$B$11</f>
        <v>46.574</v>
      </c>
      <c r="S493" s="1">
        <f>telmtr!O493/1*'calc monthly loads'!$B$11</f>
        <v>44.53</v>
      </c>
      <c r="T493" s="1">
        <f>telmtr!P493/1*'calc monthly loads'!$B$11</f>
        <v>42.486</v>
      </c>
      <c r="U493" t="s">
        <v>13</v>
      </c>
      <c r="V493" s="3">
        <v>0</v>
      </c>
      <c r="W493" t="s">
        <v>14</v>
      </c>
      <c r="X493" s="3">
        <f t="shared" si="5"/>
        <v>577.722</v>
      </c>
    </row>
    <row r="494" spans="6:24" ht="12.75">
      <c r="F494">
        <f>telmtr!A494</f>
        <v>90300</v>
      </c>
      <c r="G494">
        <f>telmtr!B494</f>
        <v>1</v>
      </c>
      <c r="H494">
        <v>72</v>
      </c>
      <c r="I494" s="1">
        <f>telmtr!E494/1*'calc monthly loads'!$B$11</f>
        <v>40.734</v>
      </c>
      <c r="J494" s="1">
        <f>telmtr!F494/1*'calc monthly loads'!$B$11</f>
        <v>39.42</v>
      </c>
      <c r="K494" s="1">
        <f>telmtr!G494/1*'calc monthly loads'!$B$11</f>
        <v>39.858</v>
      </c>
      <c r="L494" s="1">
        <f>telmtr!H494/1*'calc monthly loads'!$B$11</f>
        <v>40.004</v>
      </c>
      <c r="M494" s="1">
        <f>telmtr!I494/1*'calc monthly loads'!$B$11</f>
        <v>40.15</v>
      </c>
      <c r="N494" s="1">
        <f>telmtr!J494/1*'calc monthly loads'!$B$11</f>
        <v>41.026</v>
      </c>
      <c r="O494" s="1">
        <f>telmtr!K494/1*'calc monthly loads'!$B$11</f>
        <v>41.756</v>
      </c>
      <c r="P494" s="1">
        <f>telmtr!L494/1*'calc monthly loads'!$B$11</f>
        <v>41.61</v>
      </c>
      <c r="Q494" s="1">
        <f>telmtr!M494/1*'calc monthly loads'!$B$11</f>
        <v>43.8</v>
      </c>
      <c r="R494" s="1">
        <f>telmtr!N494/1*'calc monthly loads'!$B$11</f>
        <v>44.53</v>
      </c>
      <c r="S494" s="1">
        <f>telmtr!O494/1*'calc monthly loads'!$B$11</f>
        <v>45.114</v>
      </c>
      <c r="T494" s="1">
        <f>telmtr!P494/1*'calc monthly loads'!$B$11</f>
        <v>45.844</v>
      </c>
      <c r="U494" t="s">
        <v>13</v>
      </c>
      <c r="V494" s="3">
        <v>0</v>
      </c>
      <c r="W494" t="s">
        <v>14</v>
      </c>
      <c r="X494" s="3">
        <f t="shared" si="5"/>
        <v>503.846</v>
      </c>
    </row>
    <row r="495" spans="6:24" ht="12.75">
      <c r="F495">
        <f>telmtr!A495</f>
        <v>90300</v>
      </c>
      <c r="G495">
        <f>telmtr!B495</f>
        <v>2</v>
      </c>
      <c r="I495" s="1">
        <f>telmtr!E495/1*'calc monthly loads'!$B$11</f>
        <v>46.282</v>
      </c>
      <c r="J495" s="1">
        <f>telmtr!F495/1*'calc monthly loads'!$B$11</f>
        <v>46.866</v>
      </c>
      <c r="K495" s="1">
        <f>telmtr!G495/1*'calc monthly loads'!$B$11</f>
        <v>46.72</v>
      </c>
      <c r="L495" s="1">
        <f>telmtr!H495/1*'calc monthly loads'!$B$11</f>
        <v>46.574</v>
      </c>
      <c r="M495" s="1">
        <f>telmtr!I495/1*'calc monthly loads'!$B$11</f>
        <v>46.428</v>
      </c>
      <c r="N495" s="1">
        <f>telmtr!J495/1*'calc monthly loads'!$B$11</f>
        <v>44.968</v>
      </c>
      <c r="O495" s="1">
        <f>telmtr!K495/1*'calc monthly loads'!$B$11</f>
        <v>43.216</v>
      </c>
      <c r="P495" s="1">
        <f>telmtr!L495/1*'calc monthly loads'!$B$11</f>
        <v>43.508</v>
      </c>
      <c r="Q495" s="1">
        <f>telmtr!M495/1*'calc monthly loads'!$B$11</f>
        <v>42.486</v>
      </c>
      <c r="R495" s="1">
        <f>telmtr!N495/1*'calc monthly loads'!$B$11</f>
        <v>41.464</v>
      </c>
      <c r="S495" s="1">
        <f>telmtr!O495/1*'calc monthly loads'!$B$11</f>
        <v>40.734</v>
      </c>
      <c r="T495" s="1">
        <f>telmtr!P495/1*'calc monthly loads'!$B$11</f>
        <v>40.296</v>
      </c>
      <c r="U495" t="s">
        <v>13</v>
      </c>
      <c r="V495" s="3">
        <v>0</v>
      </c>
      <c r="W495" t="s">
        <v>14</v>
      </c>
      <c r="X495" s="3">
        <f t="shared" si="5"/>
        <v>529.542</v>
      </c>
    </row>
    <row r="496" spans="6:24" ht="12.75">
      <c r="F496">
        <f>telmtr!A496</f>
        <v>90400</v>
      </c>
      <c r="G496">
        <f>telmtr!B496</f>
        <v>1</v>
      </c>
      <c r="H496">
        <v>81</v>
      </c>
      <c r="I496" s="1">
        <f>telmtr!E496/1*'calc monthly loads'!$B$11</f>
        <v>39.858</v>
      </c>
      <c r="J496" s="1">
        <f>telmtr!F496/1*'calc monthly loads'!$B$11</f>
        <v>39.858</v>
      </c>
      <c r="K496" s="1">
        <f>telmtr!G496/1*'calc monthly loads'!$B$11</f>
        <v>39.566</v>
      </c>
      <c r="L496" s="1">
        <f>telmtr!H496/1*'calc monthly loads'!$B$11</f>
        <v>40.004</v>
      </c>
      <c r="M496" s="1">
        <f>telmtr!I496/1*'calc monthly loads'!$B$11</f>
        <v>40.442</v>
      </c>
      <c r="N496" s="1">
        <f>telmtr!J496/1*'calc monthly loads'!$B$11</f>
        <v>42.048</v>
      </c>
      <c r="O496" s="1">
        <f>telmtr!K496/1*'calc monthly loads'!$B$11</f>
        <v>42.194</v>
      </c>
      <c r="P496" s="1">
        <f>telmtr!L496/1*'calc monthly loads'!$B$11</f>
        <v>41.464</v>
      </c>
      <c r="Q496" s="1">
        <f>telmtr!M496/1*'calc monthly loads'!$B$11</f>
        <v>42.778</v>
      </c>
      <c r="R496" s="1">
        <f>telmtr!N496/1*'calc monthly loads'!$B$11</f>
        <v>44.092</v>
      </c>
      <c r="S496" s="1">
        <f>telmtr!O496/1*'calc monthly loads'!$B$11</f>
        <v>45.114</v>
      </c>
      <c r="T496" s="1">
        <f>telmtr!P496/1*'calc monthly loads'!$B$11</f>
        <v>45.406</v>
      </c>
      <c r="U496" t="s">
        <v>13</v>
      </c>
      <c r="V496" s="3">
        <v>0</v>
      </c>
      <c r="W496" t="s">
        <v>14</v>
      </c>
      <c r="X496" s="3">
        <f t="shared" si="5"/>
        <v>502.824</v>
      </c>
    </row>
    <row r="497" spans="6:24" ht="12.75">
      <c r="F497">
        <f>telmtr!A497</f>
        <v>90400</v>
      </c>
      <c r="G497">
        <f>telmtr!B497</f>
        <v>2</v>
      </c>
      <c r="I497" s="1">
        <f>telmtr!E497/1*'calc monthly loads'!$B$11</f>
        <v>45.552</v>
      </c>
      <c r="J497" s="1">
        <f>telmtr!F497/1*'calc monthly loads'!$B$11</f>
        <v>45.844</v>
      </c>
      <c r="K497" s="1">
        <f>telmtr!G497/1*'calc monthly loads'!$B$11</f>
        <v>45.114</v>
      </c>
      <c r="L497" s="1">
        <f>telmtr!H497/1*'calc monthly loads'!$B$11</f>
        <v>42.632</v>
      </c>
      <c r="M497" s="1">
        <f>telmtr!I497/1*'calc monthly loads'!$B$11</f>
        <v>43.508</v>
      </c>
      <c r="N497" s="1">
        <f>telmtr!J497/1*'calc monthly loads'!$B$11</f>
        <v>43.216</v>
      </c>
      <c r="O497" s="1">
        <f>telmtr!K497/1*'calc monthly loads'!$B$11</f>
        <v>42.194</v>
      </c>
      <c r="P497" s="1">
        <f>telmtr!L497/1*'calc monthly loads'!$B$11</f>
        <v>42.924</v>
      </c>
      <c r="Q497" s="1">
        <f>telmtr!M497/1*'calc monthly loads'!$B$11</f>
        <v>42.778</v>
      </c>
      <c r="R497" s="1">
        <f>telmtr!N497/1*'calc monthly loads'!$B$11</f>
        <v>41.318</v>
      </c>
      <c r="S497" s="1">
        <f>telmtr!O497/1*'calc monthly loads'!$B$11</f>
        <v>40.442</v>
      </c>
      <c r="T497" s="1">
        <f>telmtr!P497/1*'calc monthly loads'!$B$11</f>
        <v>39.42</v>
      </c>
      <c r="U497" t="s">
        <v>13</v>
      </c>
      <c r="V497" s="3">
        <v>0</v>
      </c>
      <c r="W497" t="s">
        <v>14</v>
      </c>
      <c r="X497" s="3">
        <f t="shared" si="5"/>
        <v>514.942</v>
      </c>
    </row>
    <row r="498" spans="6:24" ht="12.75">
      <c r="F498">
        <f>telmtr!A498</f>
        <v>90500</v>
      </c>
      <c r="G498">
        <f>telmtr!B498</f>
        <v>1</v>
      </c>
      <c r="H498">
        <v>22</v>
      </c>
      <c r="I498" s="1">
        <f>telmtr!E498/1*'calc monthly loads'!$B$11</f>
        <v>36.938</v>
      </c>
      <c r="J498" s="1">
        <f>telmtr!F498/1*'calc monthly loads'!$B$11</f>
        <v>35.916</v>
      </c>
      <c r="K498" s="1">
        <f>telmtr!G498/1*'calc monthly loads'!$B$11</f>
        <v>36.5</v>
      </c>
      <c r="L498" s="1">
        <f>telmtr!H498/1*'calc monthly loads'!$B$11</f>
        <v>36.354</v>
      </c>
      <c r="M498" s="1">
        <f>telmtr!I498/1*'calc monthly loads'!$B$11</f>
        <v>38.398</v>
      </c>
      <c r="N498" s="1">
        <f>telmtr!J498/1*'calc monthly loads'!$B$11</f>
        <v>44.53</v>
      </c>
      <c r="O498" s="1">
        <f>telmtr!K498/1*'calc monthly loads'!$B$11</f>
        <v>53.728</v>
      </c>
      <c r="P498" s="1">
        <f>telmtr!L498/1*'calc monthly loads'!$B$11</f>
        <v>63.656</v>
      </c>
      <c r="Q498" s="1">
        <f>telmtr!M498/1*'calc monthly loads'!$B$11</f>
        <v>69.642</v>
      </c>
      <c r="R498" s="1">
        <f>telmtr!N498/1*'calc monthly loads'!$B$11</f>
        <v>70.664</v>
      </c>
      <c r="S498" s="1">
        <f>telmtr!O498/1*'calc monthly loads'!$B$11</f>
        <v>73</v>
      </c>
      <c r="T498" s="1">
        <f>telmtr!P498/1*'calc monthly loads'!$B$11</f>
        <v>72.854</v>
      </c>
      <c r="U498" t="s">
        <v>13</v>
      </c>
      <c r="V498" s="3">
        <f>SUM(P498:T498)</f>
        <v>349.816</v>
      </c>
      <c r="W498" t="s">
        <v>14</v>
      </c>
      <c r="X498" s="3">
        <f>SUM(I498:O498)</f>
        <v>282.364</v>
      </c>
    </row>
    <row r="499" spans="6:24" ht="12.75">
      <c r="F499">
        <f>telmtr!A499</f>
        <v>90500</v>
      </c>
      <c r="G499">
        <f>telmtr!B499</f>
        <v>2</v>
      </c>
      <c r="I499" s="1">
        <f>telmtr!E499/1*'calc monthly loads'!$B$11</f>
        <v>73.292</v>
      </c>
      <c r="J499" s="1">
        <f>telmtr!F499/1*'calc monthly loads'!$B$11</f>
        <v>73.292</v>
      </c>
      <c r="K499" s="1">
        <f>telmtr!G499/1*'calc monthly loads'!$B$11</f>
        <v>72.27</v>
      </c>
      <c r="L499" s="1">
        <f>telmtr!H499/1*'calc monthly loads'!$B$11</f>
        <v>68.328</v>
      </c>
      <c r="M499" s="1">
        <f>telmtr!I499/1*'calc monthly loads'!$B$11</f>
        <v>62.488</v>
      </c>
      <c r="N499" s="1">
        <f>telmtr!J499/1*'calc monthly loads'!$B$11</f>
        <v>57.816</v>
      </c>
      <c r="O499" s="1">
        <f>telmtr!K499/1*'calc monthly loads'!$B$11</f>
        <v>54.02</v>
      </c>
      <c r="P499" s="1">
        <f>telmtr!L499/1*'calc monthly loads'!$B$11</f>
        <v>53.144</v>
      </c>
      <c r="Q499" s="1">
        <f>telmtr!M499/1*'calc monthly loads'!$B$11</f>
        <v>52.268</v>
      </c>
      <c r="R499" s="1">
        <f>telmtr!N499/1*'calc monthly loads'!$B$11</f>
        <v>50.078</v>
      </c>
      <c r="S499" s="1">
        <f>telmtr!O499/1*'calc monthly loads'!$B$11</f>
        <v>47.45</v>
      </c>
      <c r="T499" s="1">
        <f>telmtr!P499/1*'calc monthly loads'!$B$11</f>
        <v>43.946</v>
      </c>
      <c r="U499" t="s">
        <v>13</v>
      </c>
      <c r="V499" s="3">
        <f>SUM(I499:S499)</f>
        <v>664.446</v>
      </c>
      <c r="W499" t="s">
        <v>14</v>
      </c>
      <c r="X499" s="3">
        <f>T499</f>
        <v>43.946</v>
      </c>
    </row>
    <row r="500" spans="6:24" ht="12.75">
      <c r="F500">
        <f>telmtr!A500</f>
        <v>90600</v>
      </c>
      <c r="G500">
        <f>telmtr!B500</f>
        <v>1</v>
      </c>
      <c r="H500">
        <v>32</v>
      </c>
      <c r="I500" s="1">
        <f>telmtr!E500/1*'calc monthly loads'!$B$11</f>
        <v>42.632</v>
      </c>
      <c r="J500" s="1">
        <f>telmtr!F500/1*'calc monthly loads'!$B$11</f>
        <v>41.464</v>
      </c>
      <c r="K500" s="1">
        <f>telmtr!G500/1*'calc monthly loads'!$B$11</f>
        <v>40.88</v>
      </c>
      <c r="L500" s="1">
        <f>telmtr!H500/1*'calc monthly loads'!$B$11</f>
        <v>40.296</v>
      </c>
      <c r="M500" s="1">
        <f>telmtr!I500/1*'calc monthly loads'!$B$11</f>
        <v>42.048</v>
      </c>
      <c r="N500" s="1">
        <f>telmtr!J500/1*'calc monthly loads'!$B$11</f>
        <v>47.45</v>
      </c>
      <c r="O500" s="1">
        <f>telmtr!K500/1*'calc monthly loads'!$B$11</f>
        <v>58.984</v>
      </c>
      <c r="P500" s="1">
        <f>telmtr!L500/1*'calc monthly loads'!$B$11</f>
        <v>71.54</v>
      </c>
      <c r="Q500" s="1">
        <f>telmtr!M500/1*'calc monthly loads'!$B$11</f>
        <v>75.336</v>
      </c>
      <c r="R500" s="1">
        <f>telmtr!N500/1*'calc monthly loads'!$B$11</f>
        <v>76.796</v>
      </c>
      <c r="S500" s="1">
        <f>telmtr!O500/1*'calc monthly loads'!$B$11</f>
        <v>82.636</v>
      </c>
      <c r="T500" s="1">
        <f>telmtr!P500/1*'calc monthly loads'!$B$11</f>
        <v>82.052</v>
      </c>
      <c r="U500" t="s">
        <v>13</v>
      </c>
      <c r="V500" s="3">
        <f>SUM(P500:T500)</f>
        <v>388.36</v>
      </c>
      <c r="W500" t="s">
        <v>14</v>
      </c>
      <c r="X500" s="3">
        <f>SUM(I500:O500)</f>
        <v>313.75399999999996</v>
      </c>
    </row>
    <row r="501" spans="6:24" ht="12.75">
      <c r="F501">
        <f>telmtr!A501</f>
        <v>90600</v>
      </c>
      <c r="G501">
        <f>telmtr!B501</f>
        <v>2</v>
      </c>
      <c r="I501" s="1">
        <f>telmtr!E501/1*'calc monthly loads'!$B$11</f>
        <v>80.446</v>
      </c>
      <c r="J501" s="1">
        <f>telmtr!F501/1*'calc monthly loads'!$B$11</f>
        <v>83.95</v>
      </c>
      <c r="K501" s="1">
        <f>telmtr!G501/1*'calc monthly loads'!$B$11</f>
        <v>81.906</v>
      </c>
      <c r="L501" s="1">
        <f>telmtr!H501/1*'calc monthly loads'!$B$11</f>
        <v>76.65</v>
      </c>
      <c r="M501" s="1">
        <f>telmtr!I501/1*'calc monthly loads'!$B$11</f>
        <v>70.956</v>
      </c>
      <c r="N501" s="1">
        <f>telmtr!J501/1*'calc monthly loads'!$B$11</f>
        <v>65.554</v>
      </c>
      <c r="O501" s="1">
        <f>telmtr!K501/1*'calc monthly loads'!$B$11</f>
        <v>62.634</v>
      </c>
      <c r="P501" s="1">
        <f>telmtr!L501/1*'calc monthly loads'!$B$11</f>
        <v>62.342</v>
      </c>
      <c r="Q501" s="1">
        <f>telmtr!M501/1*'calc monthly loads'!$B$11</f>
        <v>61.174</v>
      </c>
      <c r="R501" s="1">
        <f>telmtr!N501/1*'calc monthly loads'!$B$11</f>
        <v>58.254</v>
      </c>
      <c r="S501" s="1">
        <f>telmtr!O501/1*'calc monthly loads'!$B$11</f>
        <v>54.896</v>
      </c>
      <c r="T501" s="1">
        <f>telmtr!P501/1*'calc monthly loads'!$B$11</f>
        <v>51.1</v>
      </c>
      <c r="U501" t="s">
        <v>13</v>
      </c>
      <c r="V501" s="3">
        <f>SUM(I501:S501)</f>
        <v>758.762</v>
      </c>
      <c r="W501" t="s">
        <v>14</v>
      </c>
      <c r="X501" s="3">
        <f>T501</f>
        <v>51.1</v>
      </c>
    </row>
    <row r="502" spans="6:24" ht="12.75">
      <c r="F502">
        <f>telmtr!A502</f>
        <v>90700</v>
      </c>
      <c r="G502">
        <f>telmtr!B502</f>
        <v>1</v>
      </c>
      <c r="H502">
        <v>42</v>
      </c>
      <c r="I502" s="1">
        <f>telmtr!E502/1*'calc monthly loads'!$B$11</f>
        <v>49.348</v>
      </c>
      <c r="J502" s="1">
        <f>telmtr!F502/1*'calc monthly loads'!$B$11</f>
        <v>47.888</v>
      </c>
      <c r="K502" s="1">
        <f>telmtr!G502/1*'calc monthly loads'!$B$11</f>
        <v>47.158</v>
      </c>
      <c r="L502" s="1">
        <f>telmtr!H502/1*'calc monthly loads'!$B$11</f>
        <v>46.574</v>
      </c>
      <c r="M502" s="1">
        <f>telmtr!I502/1*'calc monthly loads'!$B$11</f>
        <v>48.034</v>
      </c>
      <c r="N502" s="1">
        <f>telmtr!J502/1*'calc monthly loads'!$B$11</f>
        <v>54.75</v>
      </c>
      <c r="O502" s="1">
        <f>telmtr!K502/1*'calc monthly loads'!$B$11</f>
        <v>63.218</v>
      </c>
      <c r="P502" s="1">
        <f>telmtr!L502/1*'calc monthly loads'!$B$11</f>
        <v>73.876</v>
      </c>
      <c r="Q502" s="1">
        <f>telmtr!M502/1*'calc monthly loads'!$B$11</f>
        <v>78.256</v>
      </c>
      <c r="R502" s="1">
        <f>telmtr!N502/1*'calc monthly loads'!$B$11</f>
        <v>79.716</v>
      </c>
      <c r="S502" s="1">
        <f>telmtr!O502/1*'calc monthly loads'!$B$11</f>
        <v>83.366</v>
      </c>
      <c r="T502" s="1">
        <f>telmtr!P502/1*'calc monthly loads'!$B$11</f>
        <v>83.074</v>
      </c>
      <c r="U502" t="s">
        <v>13</v>
      </c>
      <c r="V502" s="3">
        <f>SUM(P502:T502)</f>
        <v>398.288</v>
      </c>
      <c r="W502" t="s">
        <v>14</v>
      </c>
      <c r="X502" s="3">
        <f>SUM(I502:O502)</f>
        <v>356.97</v>
      </c>
    </row>
    <row r="503" spans="6:24" ht="12.75">
      <c r="F503">
        <f>telmtr!A503</f>
        <v>90700</v>
      </c>
      <c r="G503">
        <f>telmtr!B503</f>
        <v>2</v>
      </c>
      <c r="I503" s="1">
        <f>telmtr!E503/1*'calc monthly loads'!$B$11</f>
        <v>82.49</v>
      </c>
      <c r="J503" s="1">
        <f>telmtr!F503/1*'calc monthly loads'!$B$11</f>
        <v>85.702</v>
      </c>
      <c r="K503" s="1">
        <f>telmtr!G503/1*'calc monthly loads'!$B$11</f>
        <v>84.242</v>
      </c>
      <c r="L503" s="1">
        <f>telmtr!H503/1*'calc monthly loads'!$B$11</f>
        <v>79.57</v>
      </c>
      <c r="M503" s="1">
        <f>telmtr!I503/1*'calc monthly loads'!$B$11</f>
        <v>73.292</v>
      </c>
      <c r="N503" s="1">
        <f>telmtr!J503/1*'calc monthly loads'!$B$11</f>
        <v>68.182</v>
      </c>
      <c r="O503" s="1">
        <f>telmtr!K503/1*'calc monthly loads'!$B$11</f>
        <v>65.262</v>
      </c>
      <c r="P503" s="1">
        <f>telmtr!L503/1*'calc monthly loads'!$B$11</f>
        <v>63.802</v>
      </c>
      <c r="Q503" s="1">
        <f>telmtr!M503/1*'calc monthly loads'!$B$11</f>
        <v>62.488</v>
      </c>
      <c r="R503" s="1">
        <f>telmtr!N503/1*'calc monthly loads'!$B$11</f>
        <v>59.568</v>
      </c>
      <c r="S503" s="1">
        <f>telmtr!O503/1*'calc monthly loads'!$B$11</f>
        <v>56.356</v>
      </c>
      <c r="T503" s="1">
        <f>telmtr!P503/1*'calc monthly loads'!$B$11</f>
        <v>52.998</v>
      </c>
      <c r="U503" t="s">
        <v>13</v>
      </c>
      <c r="V503" s="3">
        <f>SUM(I503:S503)</f>
        <v>780.954</v>
      </c>
      <c r="W503" t="s">
        <v>14</v>
      </c>
      <c r="X503" s="3">
        <f>T503</f>
        <v>52.998</v>
      </c>
    </row>
    <row r="504" spans="6:24" ht="12.75">
      <c r="F504">
        <f>telmtr!A504</f>
        <v>90800</v>
      </c>
      <c r="G504">
        <f>telmtr!B504</f>
        <v>1</v>
      </c>
      <c r="H504">
        <v>52</v>
      </c>
      <c r="I504" s="1">
        <f>telmtr!E504/1*'calc monthly loads'!$B$11</f>
        <v>51.392</v>
      </c>
      <c r="J504" s="1">
        <f>telmtr!F504/1*'calc monthly loads'!$B$11</f>
        <v>50.37</v>
      </c>
      <c r="K504" s="1">
        <f>telmtr!G504/1*'calc monthly loads'!$B$11</f>
        <v>49.202</v>
      </c>
      <c r="L504" s="1">
        <f>telmtr!H504/1*'calc monthly loads'!$B$11</f>
        <v>48.618</v>
      </c>
      <c r="M504" s="1">
        <f>telmtr!I504/1*'calc monthly loads'!$B$11</f>
        <v>50.078</v>
      </c>
      <c r="N504" s="1">
        <f>telmtr!J504/1*'calc monthly loads'!$B$11</f>
        <v>56.356</v>
      </c>
      <c r="O504" s="1">
        <f>telmtr!K504/1*'calc monthly loads'!$B$11</f>
        <v>64.24</v>
      </c>
      <c r="P504" s="1">
        <f>telmtr!L504/1*'calc monthly loads'!$B$11</f>
        <v>75.044</v>
      </c>
      <c r="Q504" s="1">
        <f>telmtr!M504/1*'calc monthly loads'!$B$11</f>
        <v>80.3</v>
      </c>
      <c r="R504" s="1">
        <f>telmtr!N504/1*'calc monthly loads'!$B$11</f>
        <v>82.928</v>
      </c>
      <c r="S504" s="1">
        <f>telmtr!O504/1*'calc monthly loads'!$B$11</f>
        <v>85.994</v>
      </c>
      <c r="T504" s="1">
        <f>telmtr!P504/1*'calc monthly loads'!$B$11</f>
        <v>85.702</v>
      </c>
      <c r="U504" t="s">
        <v>13</v>
      </c>
      <c r="V504" s="3">
        <f>SUM(P504:T504)</f>
        <v>409.96799999999996</v>
      </c>
      <c r="W504" t="s">
        <v>14</v>
      </c>
      <c r="X504" s="3">
        <f>SUM(I504:O504)</f>
        <v>370.25600000000003</v>
      </c>
    </row>
    <row r="505" spans="6:24" ht="12.75">
      <c r="F505">
        <f>telmtr!A505</f>
        <v>90800</v>
      </c>
      <c r="G505">
        <f>telmtr!B505</f>
        <v>2</v>
      </c>
      <c r="I505" s="1">
        <f>telmtr!E505/1*'calc monthly loads'!$B$11</f>
        <v>84.242</v>
      </c>
      <c r="J505" s="1">
        <f>telmtr!F505/1*'calc monthly loads'!$B$11</f>
        <v>86.14</v>
      </c>
      <c r="K505" s="1">
        <f>telmtr!G505/1*'calc monthly loads'!$B$11</f>
        <v>83.366</v>
      </c>
      <c r="L505" s="1">
        <f>telmtr!H505/1*'calc monthly loads'!$B$11</f>
        <v>78.402</v>
      </c>
      <c r="M505" s="1">
        <f>telmtr!I505/1*'calc monthly loads'!$B$11</f>
        <v>72.562</v>
      </c>
      <c r="N505" s="1">
        <f>telmtr!J505/1*'calc monthly loads'!$B$11</f>
        <v>68.912</v>
      </c>
      <c r="O505" s="1">
        <f>telmtr!K505/1*'calc monthly loads'!$B$11</f>
        <v>65.7</v>
      </c>
      <c r="P505" s="1">
        <f>telmtr!L505/1*'calc monthly loads'!$B$11</f>
        <v>64.678</v>
      </c>
      <c r="Q505" s="1">
        <f>telmtr!M505/1*'calc monthly loads'!$B$11</f>
        <v>63.656</v>
      </c>
      <c r="R505" s="1">
        <f>telmtr!N505/1*'calc monthly loads'!$B$11</f>
        <v>61.466</v>
      </c>
      <c r="S505" s="1">
        <f>telmtr!O505/1*'calc monthly loads'!$B$11</f>
        <v>57.962</v>
      </c>
      <c r="T505" s="1">
        <f>telmtr!P505/1*'calc monthly loads'!$B$11</f>
        <v>53.29</v>
      </c>
      <c r="U505" t="s">
        <v>13</v>
      </c>
      <c r="V505" s="3">
        <f>SUM(I505:S505)</f>
        <v>787.086</v>
      </c>
      <c r="W505" t="s">
        <v>14</v>
      </c>
      <c r="X505" s="3">
        <f>T505</f>
        <v>53.29</v>
      </c>
    </row>
    <row r="506" spans="6:24" ht="12.75">
      <c r="F506">
        <f>telmtr!A506</f>
        <v>90900</v>
      </c>
      <c r="G506">
        <f>telmtr!B506</f>
        <v>1</v>
      </c>
      <c r="H506">
        <v>62</v>
      </c>
      <c r="I506" s="1">
        <f>telmtr!E506/1*'calc monthly loads'!$B$11</f>
        <v>51.392</v>
      </c>
      <c r="J506" s="1">
        <f>telmtr!F506/1*'calc monthly loads'!$B$11</f>
        <v>50.224</v>
      </c>
      <c r="K506" s="1">
        <f>telmtr!G506/1*'calc monthly loads'!$B$11</f>
        <v>49.348</v>
      </c>
      <c r="L506" s="1">
        <f>telmtr!H506/1*'calc monthly loads'!$B$11</f>
        <v>48.764</v>
      </c>
      <c r="M506" s="1">
        <f>telmtr!I506/1*'calc monthly loads'!$B$11</f>
        <v>49.786</v>
      </c>
      <c r="N506" s="1">
        <f>telmtr!J506/1*'calc monthly loads'!$B$11</f>
        <v>52.414</v>
      </c>
      <c r="O506" s="1">
        <f>telmtr!K506/1*'calc monthly loads'!$B$11</f>
        <v>55.772</v>
      </c>
      <c r="P506" s="1">
        <f>telmtr!L506/1*'calc monthly loads'!$B$11</f>
        <v>58.984</v>
      </c>
      <c r="Q506" s="1">
        <f>telmtr!M506/1*'calc monthly loads'!$B$11</f>
        <v>63.072</v>
      </c>
      <c r="R506" s="1">
        <f>telmtr!N506/1*'calc monthly loads'!$B$11</f>
        <v>63.948</v>
      </c>
      <c r="S506" s="1">
        <f>telmtr!O506/1*'calc monthly loads'!$B$11</f>
        <v>65.7</v>
      </c>
      <c r="T506" s="1">
        <f>telmtr!P506/1*'calc monthly loads'!$B$11</f>
        <v>63.802</v>
      </c>
      <c r="U506" t="s">
        <v>13</v>
      </c>
      <c r="V506" s="3">
        <v>0</v>
      </c>
      <c r="W506" t="s">
        <v>14</v>
      </c>
      <c r="X506" s="3">
        <f>SUM(I506:T506)</f>
        <v>673.206</v>
      </c>
    </row>
    <row r="507" spans="6:24" ht="12.75">
      <c r="F507">
        <f>telmtr!A507</f>
        <v>90900</v>
      </c>
      <c r="G507">
        <f>telmtr!B507</f>
        <v>2</v>
      </c>
      <c r="I507" s="1">
        <f>telmtr!E507/1*'calc monthly loads'!$B$11</f>
        <v>62.926</v>
      </c>
      <c r="J507" s="1">
        <f>telmtr!F507/1*'calc monthly loads'!$B$11</f>
        <v>60.736</v>
      </c>
      <c r="K507" s="1">
        <f>telmtr!G507/1*'calc monthly loads'!$B$11</f>
        <v>59.86</v>
      </c>
      <c r="L507" s="1">
        <f>telmtr!H507/1*'calc monthly loads'!$B$11</f>
        <v>59.276</v>
      </c>
      <c r="M507" s="1">
        <f>telmtr!I507/1*'calc monthly loads'!$B$11</f>
        <v>58.108</v>
      </c>
      <c r="N507" s="1">
        <f>telmtr!J507/1*'calc monthly loads'!$B$11</f>
        <v>55.918</v>
      </c>
      <c r="O507" s="1">
        <f>telmtr!K507/1*'calc monthly loads'!$B$11</f>
        <v>54.166</v>
      </c>
      <c r="P507" s="1">
        <f>telmtr!L507/1*'calc monthly loads'!$B$11</f>
        <v>54.458</v>
      </c>
      <c r="Q507" s="1">
        <f>telmtr!M507/1*'calc monthly loads'!$B$11</f>
        <v>53.728</v>
      </c>
      <c r="R507" s="1">
        <f>telmtr!N507/1*'calc monthly loads'!$B$11</f>
        <v>52.852</v>
      </c>
      <c r="S507" s="1">
        <f>telmtr!O507/1*'calc monthly loads'!$B$11</f>
        <v>50.954</v>
      </c>
      <c r="T507" s="1">
        <f>telmtr!P507/1*'calc monthly loads'!$B$11</f>
        <v>48.18</v>
      </c>
      <c r="U507" t="s">
        <v>13</v>
      </c>
      <c r="V507" s="3">
        <v>0</v>
      </c>
      <c r="W507" t="s">
        <v>14</v>
      </c>
      <c r="X507" s="3">
        <f>SUM(I507:T507)</f>
        <v>671.1619999999998</v>
      </c>
    </row>
    <row r="508" spans="6:24" ht="12.75">
      <c r="F508">
        <f>telmtr!A508</f>
        <v>91000</v>
      </c>
      <c r="G508">
        <f>telmtr!B508</f>
        <v>1</v>
      </c>
      <c r="H508">
        <v>72</v>
      </c>
      <c r="I508" s="1">
        <f>telmtr!E508/1*'calc monthly loads'!$B$11</f>
        <v>46.866</v>
      </c>
      <c r="J508" s="1">
        <f>telmtr!F508/1*'calc monthly loads'!$B$11</f>
        <v>45.698</v>
      </c>
      <c r="K508" s="1">
        <f>telmtr!G508/1*'calc monthly loads'!$B$11</f>
        <v>45.26</v>
      </c>
      <c r="L508" s="1">
        <f>telmtr!H508/1*'calc monthly loads'!$B$11</f>
        <v>44.676</v>
      </c>
      <c r="M508" s="1">
        <f>telmtr!I508/1*'calc monthly loads'!$B$11</f>
        <v>44.238</v>
      </c>
      <c r="N508" s="1">
        <f>telmtr!J508/1*'calc monthly loads'!$B$11</f>
        <v>45.406</v>
      </c>
      <c r="O508" s="1">
        <f>telmtr!K508/1*'calc monthly loads'!$B$11</f>
        <v>44.968</v>
      </c>
      <c r="P508" s="1">
        <f>telmtr!L508/1*'calc monthly loads'!$B$11</f>
        <v>46.866</v>
      </c>
      <c r="Q508" s="1">
        <f>telmtr!M508/1*'calc monthly loads'!$B$11</f>
        <v>49.056</v>
      </c>
      <c r="R508" s="1">
        <f>telmtr!N508/1*'calc monthly loads'!$B$11</f>
        <v>50.954</v>
      </c>
      <c r="S508" s="1">
        <f>telmtr!O508/1*'calc monthly loads'!$B$11</f>
        <v>50.516</v>
      </c>
      <c r="T508" s="1">
        <f>telmtr!P508/1*'calc monthly loads'!$B$11</f>
        <v>49.64</v>
      </c>
      <c r="U508" t="s">
        <v>13</v>
      </c>
      <c r="V508" s="3">
        <v>0</v>
      </c>
      <c r="W508" t="s">
        <v>14</v>
      </c>
      <c r="X508" s="3">
        <f>SUM(I508:T508)</f>
        <v>564.144</v>
      </c>
    </row>
    <row r="509" spans="6:24" ht="12.75">
      <c r="F509">
        <f>telmtr!A509</f>
        <v>91000</v>
      </c>
      <c r="G509">
        <f>telmtr!B509</f>
        <v>2</v>
      </c>
      <c r="I509" s="1">
        <f>telmtr!E509/1*'calc monthly loads'!$B$11</f>
        <v>49.64</v>
      </c>
      <c r="J509" s="1">
        <f>telmtr!F509/1*'calc monthly loads'!$B$11</f>
        <v>50.078</v>
      </c>
      <c r="K509" s="1">
        <f>telmtr!G509/1*'calc monthly loads'!$B$11</f>
        <v>49.786</v>
      </c>
      <c r="L509" s="1">
        <f>telmtr!H509/1*'calc monthly loads'!$B$11</f>
        <v>49.932</v>
      </c>
      <c r="M509" s="1">
        <f>telmtr!I509/1*'calc monthly loads'!$B$11</f>
        <v>49.202</v>
      </c>
      <c r="N509" s="1">
        <f>telmtr!J509/1*'calc monthly loads'!$B$11</f>
        <v>47.742</v>
      </c>
      <c r="O509" s="1">
        <f>telmtr!K509/1*'calc monthly loads'!$B$11</f>
        <v>45.844</v>
      </c>
      <c r="P509" s="1">
        <f>telmtr!L509/1*'calc monthly loads'!$B$11</f>
        <v>46.428</v>
      </c>
      <c r="Q509" s="1">
        <f>telmtr!M509/1*'calc monthly loads'!$B$11</f>
        <v>44.968</v>
      </c>
      <c r="R509" s="1">
        <f>telmtr!N509/1*'calc monthly loads'!$B$11</f>
        <v>43.8</v>
      </c>
      <c r="S509" s="1">
        <f>telmtr!O509/1*'calc monthly loads'!$B$11</f>
        <v>43.07</v>
      </c>
      <c r="T509" s="1">
        <f>telmtr!P509/1*'calc monthly loads'!$B$11</f>
        <v>42.632</v>
      </c>
      <c r="U509" t="s">
        <v>13</v>
      </c>
      <c r="V509" s="3">
        <v>0</v>
      </c>
      <c r="W509" t="s">
        <v>14</v>
      </c>
      <c r="X509" s="3">
        <f>SUM(I509:T509)</f>
        <v>563.1220000000001</v>
      </c>
    </row>
    <row r="510" spans="6:24" ht="12.75">
      <c r="F510">
        <f>telmtr!A510</f>
        <v>91100</v>
      </c>
      <c r="G510">
        <f>telmtr!B510</f>
        <v>1</v>
      </c>
      <c r="H510">
        <v>12</v>
      </c>
      <c r="I510" s="1">
        <f>telmtr!E510/1*'calc monthly loads'!$B$11</f>
        <v>41.902</v>
      </c>
      <c r="J510" s="1">
        <f>telmtr!F510/1*'calc monthly loads'!$B$11</f>
        <v>41.318</v>
      </c>
      <c r="K510" s="1">
        <f>telmtr!G510/1*'calc monthly loads'!$B$11</f>
        <v>41.464</v>
      </c>
      <c r="L510" s="1">
        <f>telmtr!H510/1*'calc monthly loads'!$B$11</f>
        <v>41.318</v>
      </c>
      <c r="M510" s="1">
        <f>telmtr!I510/1*'calc monthly loads'!$B$11</f>
        <v>43.362</v>
      </c>
      <c r="N510" s="1">
        <f>telmtr!J510/1*'calc monthly loads'!$B$11</f>
        <v>49.786</v>
      </c>
      <c r="O510" s="1">
        <f>telmtr!K510/1*'calc monthly loads'!$B$11</f>
        <v>60.152</v>
      </c>
      <c r="P510" s="1">
        <f>telmtr!L510/1*'calc monthly loads'!$B$11</f>
        <v>71.102</v>
      </c>
      <c r="Q510" s="1">
        <f>telmtr!M510/1*'calc monthly loads'!$B$11</f>
        <v>77.672</v>
      </c>
      <c r="R510" s="1">
        <f>telmtr!N510/1*'calc monthly loads'!$B$11</f>
        <v>78.694</v>
      </c>
      <c r="S510" s="1">
        <f>telmtr!O510/1*'calc monthly loads'!$B$11</f>
        <v>82.198</v>
      </c>
      <c r="T510" s="1">
        <f>telmtr!P510/1*'calc monthly loads'!$B$11</f>
        <v>81.322</v>
      </c>
      <c r="U510" t="s">
        <v>13</v>
      </c>
      <c r="V510" s="3">
        <f>SUM(P510:T510)</f>
        <v>390.988</v>
      </c>
      <c r="W510" t="s">
        <v>14</v>
      </c>
      <c r="X510" s="3">
        <f>SUM(I510:O510)</f>
        <v>319.30199999999996</v>
      </c>
    </row>
    <row r="511" spans="6:24" ht="12.75">
      <c r="F511">
        <f>telmtr!A511</f>
        <v>91100</v>
      </c>
      <c r="G511">
        <f>telmtr!B511</f>
        <v>2</v>
      </c>
      <c r="I511" s="1">
        <f>telmtr!E511/1*'calc monthly loads'!$B$11</f>
        <v>80.738</v>
      </c>
      <c r="J511" s="1">
        <f>telmtr!F511/1*'calc monthly loads'!$B$11</f>
        <v>83.658</v>
      </c>
      <c r="K511" s="1">
        <f>telmtr!G511/1*'calc monthly loads'!$B$11</f>
        <v>82.198</v>
      </c>
      <c r="L511" s="1">
        <f>telmtr!H511/1*'calc monthly loads'!$B$11</f>
        <v>77.818</v>
      </c>
      <c r="M511" s="1">
        <f>telmtr!I511/1*'calc monthly loads'!$B$11</f>
        <v>69.788</v>
      </c>
      <c r="N511" s="1">
        <f>telmtr!J511/1*'calc monthly loads'!$B$11</f>
        <v>63.802</v>
      </c>
      <c r="O511" s="1">
        <f>telmtr!K511/1*'calc monthly loads'!$B$11</f>
        <v>60.736</v>
      </c>
      <c r="P511" s="1">
        <f>telmtr!L511/1*'calc monthly loads'!$B$11</f>
        <v>60.444</v>
      </c>
      <c r="Q511" s="1">
        <f>telmtr!M511/1*'calc monthly loads'!$B$11</f>
        <v>59.568</v>
      </c>
      <c r="R511" s="1">
        <f>telmtr!N511/1*'calc monthly loads'!$B$11</f>
        <v>57.524</v>
      </c>
      <c r="S511" s="1">
        <f>telmtr!O511/1*'calc monthly loads'!$B$11</f>
        <v>54.166</v>
      </c>
      <c r="T511" s="1">
        <f>telmtr!P511/1*'calc monthly loads'!$B$11</f>
        <v>51.1</v>
      </c>
      <c r="U511" t="s">
        <v>13</v>
      </c>
      <c r="V511" s="3">
        <f>SUM(I511:S511)</f>
        <v>750.44</v>
      </c>
      <c r="W511" t="s">
        <v>14</v>
      </c>
      <c r="X511" s="3">
        <f>T511</f>
        <v>51.1</v>
      </c>
    </row>
    <row r="512" spans="6:24" ht="12.75">
      <c r="F512">
        <f>telmtr!A512</f>
        <v>91200</v>
      </c>
      <c r="G512">
        <f>telmtr!B512</f>
        <v>1</v>
      </c>
      <c r="H512">
        <v>22</v>
      </c>
      <c r="I512" s="1">
        <f>telmtr!E512/1*'calc monthly loads'!$B$11</f>
        <v>49.056</v>
      </c>
      <c r="J512" s="1">
        <f>telmtr!F512/1*'calc monthly loads'!$B$11</f>
        <v>47.742</v>
      </c>
      <c r="K512" s="1">
        <f>telmtr!G512/1*'calc monthly loads'!$B$11</f>
        <v>46.866</v>
      </c>
      <c r="L512" s="1">
        <f>telmtr!H512/1*'calc monthly loads'!$B$11</f>
        <v>46.574</v>
      </c>
      <c r="M512" s="1">
        <f>telmtr!I512/1*'calc monthly loads'!$B$11</f>
        <v>48.91</v>
      </c>
      <c r="N512" s="1">
        <f>telmtr!J512/1*'calc monthly loads'!$B$11</f>
        <v>55.334</v>
      </c>
      <c r="O512" s="1">
        <f>telmtr!K512/1*'calc monthly loads'!$B$11</f>
        <v>65.262</v>
      </c>
      <c r="P512" s="1">
        <f>telmtr!L512/1*'calc monthly loads'!$B$11</f>
        <v>76.504</v>
      </c>
      <c r="Q512" s="1">
        <f>telmtr!M512/1*'calc monthly loads'!$B$11</f>
        <v>80.738</v>
      </c>
      <c r="R512" s="1">
        <f>telmtr!N512/1*'calc monthly loads'!$B$11</f>
        <v>80.884</v>
      </c>
      <c r="S512" s="1">
        <f>telmtr!O512/1*'calc monthly loads'!$B$11</f>
        <v>84.096</v>
      </c>
      <c r="T512" s="1">
        <f>telmtr!P512/1*'calc monthly loads'!$B$11</f>
        <v>82.636</v>
      </c>
      <c r="U512" t="s">
        <v>13</v>
      </c>
      <c r="V512" s="3">
        <f>SUM(P512:T512)</f>
        <v>404.85800000000006</v>
      </c>
      <c r="W512" t="s">
        <v>14</v>
      </c>
      <c r="X512" s="3">
        <f>SUM(I512:O512)</f>
        <v>359.74399999999997</v>
      </c>
    </row>
    <row r="513" spans="6:24" ht="12.75">
      <c r="F513">
        <f>telmtr!A513</f>
        <v>91200</v>
      </c>
      <c r="G513">
        <f>telmtr!B513</f>
        <v>2</v>
      </c>
      <c r="I513" s="1">
        <f>telmtr!E513/1*'calc monthly loads'!$B$11</f>
        <v>82.344</v>
      </c>
      <c r="J513" s="1">
        <f>telmtr!F513/1*'calc monthly loads'!$B$11</f>
        <v>85.702</v>
      </c>
      <c r="K513" s="1">
        <f>telmtr!G513/1*'calc monthly loads'!$B$11</f>
        <v>83.366</v>
      </c>
      <c r="L513" s="1">
        <f>telmtr!H513/1*'calc monthly loads'!$B$11</f>
        <v>78.256</v>
      </c>
      <c r="M513" s="1">
        <f>telmtr!I513/1*'calc monthly loads'!$B$11</f>
        <v>71.394</v>
      </c>
      <c r="N513" s="1">
        <f>telmtr!J513/1*'calc monthly loads'!$B$11</f>
        <v>65.554</v>
      </c>
      <c r="O513" s="1">
        <f>telmtr!K513/1*'calc monthly loads'!$B$11</f>
        <v>63.51</v>
      </c>
      <c r="P513" s="1">
        <f>telmtr!L513/1*'calc monthly loads'!$B$11</f>
        <v>62.634</v>
      </c>
      <c r="Q513" s="1">
        <f>telmtr!M513/1*'calc monthly loads'!$B$11</f>
        <v>61.466</v>
      </c>
      <c r="R513" s="1">
        <f>telmtr!N513/1*'calc monthly loads'!$B$11</f>
        <v>59.13</v>
      </c>
      <c r="S513" s="1">
        <f>telmtr!O513/1*'calc monthly loads'!$B$11</f>
        <v>56.356</v>
      </c>
      <c r="T513" s="1">
        <f>telmtr!P513/1*'calc monthly loads'!$B$11</f>
        <v>52.998</v>
      </c>
      <c r="U513" t="s">
        <v>13</v>
      </c>
      <c r="V513" s="3">
        <f>SUM(I513:S513)</f>
        <v>769.712</v>
      </c>
      <c r="W513" t="s">
        <v>14</v>
      </c>
      <c r="X513" s="3">
        <f>T513</f>
        <v>52.998</v>
      </c>
    </row>
    <row r="514" spans="6:24" ht="12.75">
      <c r="F514">
        <f>telmtr!A514</f>
        <v>91300</v>
      </c>
      <c r="G514">
        <f>telmtr!B514</f>
        <v>1</v>
      </c>
      <c r="H514">
        <v>32</v>
      </c>
      <c r="I514" s="1">
        <f>telmtr!E514/1*'calc monthly loads'!$B$11</f>
        <v>51.1</v>
      </c>
      <c r="J514" s="1">
        <f>telmtr!F514/1*'calc monthly loads'!$B$11</f>
        <v>49.64</v>
      </c>
      <c r="K514" s="1">
        <f>telmtr!G514/1*'calc monthly loads'!$B$11</f>
        <v>49.202</v>
      </c>
      <c r="L514" s="1">
        <f>telmtr!H514/1*'calc monthly loads'!$B$11</f>
        <v>48.618</v>
      </c>
      <c r="M514" s="1">
        <f>telmtr!I514/1*'calc monthly loads'!$B$11</f>
        <v>52.122</v>
      </c>
      <c r="N514" s="1">
        <f>telmtr!J514/1*'calc monthly loads'!$B$11</f>
        <v>54.312</v>
      </c>
      <c r="O514" s="1">
        <f>telmtr!K514/1*'calc monthly loads'!$B$11</f>
        <v>56.356</v>
      </c>
      <c r="P514" s="1">
        <f>telmtr!L514/1*'calc monthly loads'!$B$11</f>
        <v>67.306</v>
      </c>
      <c r="Q514" s="1">
        <f>telmtr!M514/1*'calc monthly loads'!$B$11</f>
        <v>69.642</v>
      </c>
      <c r="R514" s="1">
        <f>telmtr!N514/1*'calc monthly loads'!$B$11</f>
        <v>70.81</v>
      </c>
      <c r="S514" s="1">
        <f>telmtr!O514/1*'calc monthly loads'!$B$11</f>
        <v>73.584</v>
      </c>
      <c r="T514" s="1">
        <f>telmtr!P514/1*'calc monthly loads'!$B$11</f>
        <v>72.124</v>
      </c>
      <c r="U514" t="s">
        <v>13</v>
      </c>
      <c r="V514" s="3">
        <f>SUM(P514:T514)</f>
        <v>353.466</v>
      </c>
      <c r="W514" t="s">
        <v>14</v>
      </c>
      <c r="X514" s="3">
        <f>SUM(I514:O514)</f>
        <v>361.35</v>
      </c>
    </row>
    <row r="515" spans="6:24" ht="12.75">
      <c r="F515">
        <f>telmtr!A515</f>
        <v>91300</v>
      </c>
      <c r="G515">
        <f>telmtr!B515</f>
        <v>2</v>
      </c>
      <c r="I515" s="1">
        <f>telmtr!E515/1*'calc monthly loads'!$B$11</f>
        <v>79.424</v>
      </c>
      <c r="J515" s="1">
        <f>telmtr!F515/1*'calc monthly loads'!$B$11</f>
        <v>86.432</v>
      </c>
      <c r="K515" s="1">
        <f>telmtr!G515/1*'calc monthly loads'!$B$11</f>
        <v>84.242</v>
      </c>
      <c r="L515" s="1">
        <f>telmtr!H515/1*'calc monthly loads'!$B$11</f>
        <v>78.256</v>
      </c>
      <c r="M515" s="1">
        <f>telmtr!I515/1*'calc monthly loads'!$B$11</f>
        <v>71.102</v>
      </c>
      <c r="N515" s="1">
        <f>telmtr!J515/1*'calc monthly loads'!$B$11</f>
        <v>65.408</v>
      </c>
      <c r="O515" s="1">
        <f>telmtr!K515/1*'calc monthly loads'!$B$11</f>
        <v>62.342</v>
      </c>
      <c r="P515" s="1">
        <f>telmtr!L515/1*'calc monthly loads'!$B$11</f>
        <v>61.028</v>
      </c>
      <c r="Q515" s="1">
        <f>telmtr!M515/1*'calc monthly loads'!$B$11</f>
        <v>58.984</v>
      </c>
      <c r="R515" s="1">
        <f>telmtr!N515/1*'calc monthly loads'!$B$11</f>
        <v>56.502</v>
      </c>
      <c r="S515" s="1">
        <f>telmtr!O515/1*'calc monthly loads'!$B$11</f>
        <v>53.144</v>
      </c>
      <c r="T515" s="1">
        <f>telmtr!P515/1*'calc monthly loads'!$B$11</f>
        <v>49.348</v>
      </c>
      <c r="U515" t="s">
        <v>13</v>
      </c>
      <c r="V515" s="3">
        <f>SUM(I515:S515)</f>
        <v>756.864</v>
      </c>
      <c r="W515" t="s">
        <v>14</v>
      </c>
      <c r="X515" s="3">
        <f>T515</f>
        <v>49.348</v>
      </c>
    </row>
    <row r="516" spans="6:24" ht="12.75">
      <c r="F516">
        <f>telmtr!A516</f>
        <v>91400</v>
      </c>
      <c r="G516">
        <f>telmtr!B516</f>
        <v>1</v>
      </c>
      <c r="H516">
        <v>42</v>
      </c>
      <c r="I516" s="1">
        <f>telmtr!E516/1*'calc monthly loads'!$B$11</f>
        <v>46.72</v>
      </c>
      <c r="J516" s="1">
        <f>telmtr!F516/1*'calc monthly loads'!$B$11</f>
        <v>45.114</v>
      </c>
      <c r="K516" s="1">
        <f>telmtr!G516/1*'calc monthly loads'!$B$11</f>
        <v>44.238</v>
      </c>
      <c r="L516" s="1">
        <f>telmtr!H516/1*'calc monthly loads'!$B$11</f>
        <v>43.8</v>
      </c>
      <c r="M516" s="1">
        <f>telmtr!I516/1*'calc monthly loads'!$B$11</f>
        <v>44.968</v>
      </c>
      <c r="N516" s="1">
        <f>telmtr!J516/1*'calc monthly loads'!$B$11</f>
        <v>50.954</v>
      </c>
      <c r="O516" s="1">
        <f>telmtr!K516/1*'calc monthly loads'!$B$11</f>
        <v>61.174</v>
      </c>
      <c r="P516" s="1">
        <f>telmtr!L516/1*'calc monthly loads'!$B$11</f>
        <v>73.438</v>
      </c>
      <c r="Q516" s="1">
        <f>telmtr!M516/1*'calc monthly loads'!$B$11</f>
        <v>77.964</v>
      </c>
      <c r="R516" s="1">
        <f>telmtr!N516/1*'calc monthly loads'!$B$11</f>
        <v>80.008</v>
      </c>
      <c r="S516" s="1">
        <f>telmtr!O516/1*'calc monthly loads'!$B$11</f>
        <v>83.074</v>
      </c>
      <c r="T516" s="1">
        <f>telmtr!P516/1*'calc monthly loads'!$B$11</f>
        <v>81.176</v>
      </c>
      <c r="U516" t="s">
        <v>13</v>
      </c>
      <c r="V516" s="3">
        <f>SUM(P516:T516)</f>
        <v>395.65999999999997</v>
      </c>
      <c r="W516" t="s">
        <v>14</v>
      </c>
      <c r="X516" s="3">
        <f>SUM(I516:O516)</f>
        <v>336.968</v>
      </c>
    </row>
    <row r="517" spans="6:24" ht="12.75">
      <c r="F517">
        <f>telmtr!A517</f>
        <v>91400</v>
      </c>
      <c r="G517">
        <f>telmtr!B517</f>
        <v>2</v>
      </c>
      <c r="I517" s="1">
        <f>telmtr!E517/1*'calc monthly loads'!$B$11</f>
        <v>81.176</v>
      </c>
      <c r="J517" s="1">
        <f>telmtr!F517/1*'calc monthly loads'!$B$11</f>
        <v>83.658</v>
      </c>
      <c r="K517" s="1">
        <f>telmtr!G517/1*'calc monthly loads'!$B$11</f>
        <v>81.906</v>
      </c>
      <c r="L517" s="1">
        <f>telmtr!H517/1*'calc monthly loads'!$B$11</f>
        <v>75.628</v>
      </c>
      <c r="M517" s="1">
        <f>telmtr!I517/1*'calc monthly loads'!$B$11</f>
        <v>69.35</v>
      </c>
      <c r="N517" s="1">
        <f>telmtr!J517/1*'calc monthly loads'!$B$11</f>
        <v>63.802</v>
      </c>
      <c r="O517" s="1">
        <f>telmtr!K517/1*'calc monthly loads'!$B$11</f>
        <v>60.59</v>
      </c>
      <c r="P517" s="1">
        <f>telmtr!L517/1*'calc monthly loads'!$B$11</f>
        <v>59.714</v>
      </c>
      <c r="Q517" s="1">
        <f>telmtr!M517/1*'calc monthly loads'!$B$11</f>
        <v>57.962</v>
      </c>
      <c r="R517" s="1">
        <f>telmtr!N517/1*'calc monthly loads'!$B$11</f>
        <v>55.626</v>
      </c>
      <c r="S517" s="1">
        <f>telmtr!O517/1*'calc monthly loads'!$B$11</f>
        <v>52.998</v>
      </c>
      <c r="T517" s="1">
        <f>telmtr!P517/1*'calc monthly loads'!$B$11</f>
        <v>50.078</v>
      </c>
      <c r="U517" t="s">
        <v>13</v>
      </c>
      <c r="V517" s="3">
        <f>SUM(I517:S517)</f>
        <v>742.4100000000001</v>
      </c>
      <c r="W517" t="s">
        <v>14</v>
      </c>
      <c r="X517" s="3">
        <f>T517</f>
        <v>50.078</v>
      </c>
    </row>
    <row r="518" spans="6:24" ht="12.75">
      <c r="F518">
        <f>telmtr!A518</f>
        <v>91500</v>
      </c>
      <c r="G518">
        <f>telmtr!B518</f>
        <v>1</v>
      </c>
      <c r="H518">
        <v>52</v>
      </c>
      <c r="I518" s="1">
        <f>telmtr!E518/1*'calc monthly loads'!$B$11</f>
        <v>48.18</v>
      </c>
      <c r="J518" s="1">
        <f>telmtr!F518/1*'calc monthly loads'!$B$11</f>
        <v>46.866</v>
      </c>
      <c r="K518" s="1">
        <f>telmtr!G518/1*'calc monthly loads'!$B$11</f>
        <v>46.282</v>
      </c>
      <c r="L518" s="1">
        <f>telmtr!H518/1*'calc monthly loads'!$B$11</f>
        <v>45.844</v>
      </c>
      <c r="M518" s="1">
        <f>telmtr!I518/1*'calc monthly loads'!$B$11</f>
        <v>47.888</v>
      </c>
      <c r="N518" s="1">
        <f>telmtr!J518/1*'calc monthly loads'!$B$11</f>
        <v>54.166</v>
      </c>
      <c r="O518" s="1">
        <f>telmtr!K518/1*'calc monthly loads'!$B$11</f>
        <v>63.656</v>
      </c>
      <c r="P518" s="1">
        <f>telmtr!L518/1*'calc monthly loads'!$B$11</f>
        <v>74.606</v>
      </c>
      <c r="Q518" s="1">
        <f>telmtr!M518/1*'calc monthly loads'!$B$11</f>
        <v>78.548</v>
      </c>
      <c r="R518" s="1">
        <f>telmtr!N518/1*'calc monthly loads'!$B$11</f>
        <v>79.716</v>
      </c>
      <c r="S518" s="1">
        <f>telmtr!O518/1*'calc monthly loads'!$B$11</f>
        <v>80.884</v>
      </c>
      <c r="T518" s="1">
        <f>telmtr!P518/1*'calc monthly loads'!$B$11</f>
        <v>79.278</v>
      </c>
      <c r="U518" t="s">
        <v>13</v>
      </c>
      <c r="V518" s="3">
        <f>SUM(P518:T518)</f>
        <v>393.03200000000004</v>
      </c>
      <c r="W518" t="s">
        <v>14</v>
      </c>
      <c r="X518" s="3">
        <f>SUM(I518:O518)</f>
        <v>352.882</v>
      </c>
    </row>
    <row r="519" spans="6:24" ht="12.75">
      <c r="F519">
        <f>telmtr!A519</f>
        <v>91500</v>
      </c>
      <c r="G519">
        <f>telmtr!B519</f>
        <v>2</v>
      </c>
      <c r="I519" s="1">
        <f>telmtr!E519/1*'calc monthly loads'!$B$11</f>
        <v>78.11</v>
      </c>
      <c r="J519" s="1">
        <f>telmtr!F519/1*'calc monthly loads'!$B$11</f>
        <v>80.738</v>
      </c>
      <c r="K519" s="1">
        <f>telmtr!G519/1*'calc monthly loads'!$B$11</f>
        <v>77.088</v>
      </c>
      <c r="L519" s="1">
        <f>telmtr!H519/1*'calc monthly loads'!$B$11</f>
        <v>73.876</v>
      </c>
      <c r="M519" s="1">
        <f>telmtr!I519/1*'calc monthly loads'!$B$11</f>
        <v>69.642</v>
      </c>
      <c r="N519" s="1">
        <f>telmtr!J519/1*'calc monthly loads'!$B$11</f>
        <v>65.408</v>
      </c>
      <c r="O519" s="1">
        <f>telmtr!K519/1*'calc monthly loads'!$B$11</f>
        <v>64.24</v>
      </c>
      <c r="P519" s="1">
        <f>telmtr!L519/1*'calc monthly loads'!$B$11</f>
        <v>62.926</v>
      </c>
      <c r="Q519" s="1">
        <f>telmtr!M519/1*'calc monthly loads'!$B$11</f>
        <v>61.174</v>
      </c>
      <c r="R519" s="1">
        <f>telmtr!N519/1*'calc monthly loads'!$B$11</f>
        <v>59.13</v>
      </c>
      <c r="S519" s="1">
        <f>telmtr!O519/1*'calc monthly loads'!$B$11</f>
        <v>54.896</v>
      </c>
      <c r="T519" s="1">
        <f>telmtr!P519/1*'calc monthly loads'!$B$11</f>
        <v>50.954</v>
      </c>
      <c r="U519" t="s">
        <v>13</v>
      </c>
      <c r="V519" s="3">
        <f>SUM(I519:S519)</f>
        <v>747.228</v>
      </c>
      <c r="W519" t="s">
        <v>14</v>
      </c>
      <c r="X519" s="3">
        <f>T519</f>
        <v>50.954</v>
      </c>
    </row>
    <row r="520" spans="6:24" ht="12.75">
      <c r="F520">
        <f>telmtr!A520</f>
        <v>91600</v>
      </c>
      <c r="G520">
        <f>telmtr!B520</f>
        <v>1</v>
      </c>
      <c r="H520">
        <v>62</v>
      </c>
      <c r="I520" s="1">
        <f>telmtr!E520/1*'calc monthly loads'!$B$11</f>
        <v>48.764</v>
      </c>
      <c r="J520" s="1">
        <f>telmtr!F520/1*'calc monthly loads'!$B$11</f>
        <v>48.18</v>
      </c>
      <c r="K520" s="1">
        <f>telmtr!G520/1*'calc monthly loads'!$B$11</f>
        <v>48.764</v>
      </c>
      <c r="L520" s="1">
        <f>telmtr!H520/1*'calc monthly loads'!$B$11</f>
        <v>51.976</v>
      </c>
      <c r="M520" s="1">
        <f>telmtr!I520/1*'calc monthly loads'!$B$11</f>
        <v>52.268</v>
      </c>
      <c r="N520" s="1">
        <f>telmtr!J520/1*'calc monthly loads'!$B$11</f>
        <v>54.604</v>
      </c>
      <c r="O520" s="1">
        <f>telmtr!K520/1*'calc monthly loads'!$B$11</f>
        <v>57.232</v>
      </c>
      <c r="P520" s="1">
        <f>telmtr!L520/1*'calc monthly loads'!$B$11</f>
        <v>60.736</v>
      </c>
      <c r="Q520" s="1">
        <f>telmtr!M520/1*'calc monthly loads'!$B$11</f>
        <v>63.218</v>
      </c>
      <c r="R520" s="1">
        <f>telmtr!N520/1*'calc monthly loads'!$B$11</f>
        <v>63.51</v>
      </c>
      <c r="S520" s="1">
        <f>telmtr!O520/1*'calc monthly loads'!$B$11</f>
        <v>65.408</v>
      </c>
      <c r="T520" s="1">
        <f>telmtr!P520/1*'calc monthly loads'!$B$11</f>
        <v>65.116</v>
      </c>
      <c r="U520" t="s">
        <v>13</v>
      </c>
      <c r="V520" s="3">
        <v>0</v>
      </c>
      <c r="W520" t="s">
        <v>14</v>
      </c>
      <c r="X520" s="3">
        <f>SUM(I520:T520)</f>
        <v>679.7760000000001</v>
      </c>
    </row>
    <row r="521" spans="6:24" ht="12.75">
      <c r="F521">
        <f>telmtr!A521</f>
        <v>91600</v>
      </c>
      <c r="G521">
        <f>telmtr!B521</f>
        <v>2</v>
      </c>
      <c r="I521" s="1">
        <f>telmtr!E521/1*'calc monthly loads'!$B$11</f>
        <v>62.926</v>
      </c>
      <c r="J521" s="1">
        <f>telmtr!F521/1*'calc monthly loads'!$B$11</f>
        <v>62.05</v>
      </c>
      <c r="K521" s="1">
        <f>telmtr!G521/1*'calc monthly loads'!$B$11</f>
        <v>59.568</v>
      </c>
      <c r="L521" s="1">
        <f>telmtr!H521/1*'calc monthly loads'!$B$11</f>
        <v>58.838</v>
      </c>
      <c r="M521" s="1">
        <f>telmtr!I521/1*'calc monthly loads'!$B$11</f>
        <v>57.378</v>
      </c>
      <c r="N521" s="1">
        <f>telmtr!J521/1*'calc monthly loads'!$B$11</f>
        <v>56.502</v>
      </c>
      <c r="O521" s="1">
        <f>telmtr!K521/1*'calc monthly loads'!$B$11</f>
        <v>54.604</v>
      </c>
      <c r="P521" s="1">
        <f>telmtr!L521/1*'calc monthly loads'!$B$11</f>
        <v>55.626</v>
      </c>
      <c r="Q521" s="1">
        <f>telmtr!M521/1*'calc monthly loads'!$B$11</f>
        <v>54.312</v>
      </c>
      <c r="R521" s="1">
        <f>telmtr!N521/1*'calc monthly loads'!$B$11</f>
        <v>52.706</v>
      </c>
      <c r="S521" s="1">
        <f>telmtr!O521/1*'calc monthly loads'!$B$11</f>
        <v>49.056</v>
      </c>
      <c r="T521" s="1">
        <f>telmtr!P521/1*'calc monthly loads'!$B$11</f>
        <v>47.45</v>
      </c>
      <c r="U521" t="s">
        <v>13</v>
      </c>
      <c r="V521" s="3">
        <v>0</v>
      </c>
      <c r="W521" t="s">
        <v>14</v>
      </c>
      <c r="X521" s="3">
        <f>SUM(I521:T521)</f>
        <v>671.0160000000001</v>
      </c>
    </row>
    <row r="522" spans="6:24" ht="12.75">
      <c r="F522">
        <f>telmtr!A522</f>
        <v>91700</v>
      </c>
      <c r="G522">
        <f>telmtr!B522</f>
        <v>1</v>
      </c>
      <c r="H522">
        <v>72</v>
      </c>
      <c r="I522" s="1">
        <f>telmtr!E522/1*'calc monthly loads'!$B$11</f>
        <v>45.114</v>
      </c>
      <c r="J522" s="1">
        <f>telmtr!F522/1*'calc monthly loads'!$B$11</f>
        <v>44.238</v>
      </c>
      <c r="K522" s="1">
        <f>telmtr!G522/1*'calc monthly loads'!$B$11</f>
        <v>44.384</v>
      </c>
      <c r="L522" s="1">
        <f>telmtr!H522/1*'calc monthly loads'!$B$11</f>
        <v>43.508</v>
      </c>
      <c r="M522" s="1">
        <f>telmtr!I522/1*'calc monthly loads'!$B$11</f>
        <v>43.362</v>
      </c>
      <c r="N522" s="1">
        <f>telmtr!J522/1*'calc monthly loads'!$B$11</f>
        <v>41.026</v>
      </c>
      <c r="O522" s="1">
        <f>telmtr!K522/1*'calc monthly loads'!$B$11</f>
        <v>40.004</v>
      </c>
      <c r="P522" s="1">
        <f>telmtr!L522/1*'calc monthly loads'!$B$11</f>
        <v>39.712</v>
      </c>
      <c r="Q522" s="1">
        <f>telmtr!M522/1*'calc monthly loads'!$B$11</f>
        <v>43.8</v>
      </c>
      <c r="R522" s="1">
        <f>telmtr!N522/1*'calc monthly loads'!$B$11</f>
        <v>47.742</v>
      </c>
      <c r="S522" s="1">
        <f>telmtr!O522/1*'calc monthly loads'!$B$11</f>
        <v>49.202</v>
      </c>
      <c r="T522" s="1">
        <f>telmtr!P522/1*'calc monthly loads'!$B$11</f>
        <v>49.348</v>
      </c>
      <c r="U522" t="s">
        <v>13</v>
      </c>
      <c r="V522" s="3">
        <v>0</v>
      </c>
      <c r="W522" t="s">
        <v>14</v>
      </c>
      <c r="X522" s="3">
        <f>SUM(I522:T522)</f>
        <v>531.44</v>
      </c>
    </row>
    <row r="523" spans="6:24" ht="12.75">
      <c r="F523">
        <f>telmtr!A523</f>
        <v>91700</v>
      </c>
      <c r="G523">
        <f>telmtr!B523</f>
        <v>2</v>
      </c>
      <c r="I523" s="1">
        <f>telmtr!E523/1*'calc monthly loads'!$B$11</f>
        <v>48.618</v>
      </c>
      <c r="J523" s="1">
        <f>telmtr!F523/1*'calc monthly loads'!$B$11</f>
        <v>50.516</v>
      </c>
      <c r="K523" s="1">
        <f>telmtr!G523/1*'calc monthly loads'!$B$11</f>
        <v>51.83</v>
      </c>
      <c r="L523" s="1">
        <f>telmtr!H523/1*'calc monthly loads'!$B$11</f>
        <v>51.976</v>
      </c>
      <c r="M523" s="1">
        <f>telmtr!I523/1*'calc monthly loads'!$B$11</f>
        <v>51.976</v>
      </c>
      <c r="N523" s="1">
        <f>telmtr!J523/1*'calc monthly loads'!$B$11</f>
        <v>51.684</v>
      </c>
      <c r="O523" s="1">
        <f>telmtr!K523/1*'calc monthly loads'!$B$11</f>
        <v>50.078</v>
      </c>
      <c r="P523" s="1">
        <f>telmtr!L523/1*'calc monthly loads'!$B$11</f>
        <v>50.662</v>
      </c>
      <c r="Q523" s="1">
        <f>telmtr!M523/1*'calc monthly loads'!$B$11</f>
        <v>50.516</v>
      </c>
      <c r="R523" s="1">
        <f>telmtr!N523/1*'calc monthly loads'!$B$11</f>
        <v>49.64</v>
      </c>
      <c r="S523" s="1">
        <f>telmtr!O523/1*'calc monthly loads'!$B$11</f>
        <v>49.932</v>
      </c>
      <c r="T523" s="1">
        <f>telmtr!P523/1*'calc monthly loads'!$B$11</f>
        <v>50.078</v>
      </c>
      <c r="U523" t="s">
        <v>13</v>
      </c>
      <c r="V523" s="3">
        <v>0</v>
      </c>
      <c r="W523" t="s">
        <v>14</v>
      </c>
      <c r="X523" s="3">
        <f>SUM(I523:T523)</f>
        <v>607.506</v>
      </c>
    </row>
    <row r="524" spans="6:24" ht="12.75">
      <c r="F524">
        <f>telmtr!A524</f>
        <v>91800</v>
      </c>
      <c r="G524">
        <f>telmtr!B524</f>
        <v>1</v>
      </c>
      <c r="H524">
        <v>12</v>
      </c>
      <c r="I524" s="1">
        <f>telmtr!E524/1*'calc monthly loads'!$B$11</f>
        <v>49.786</v>
      </c>
      <c r="J524" s="1">
        <f>telmtr!F524/1*'calc monthly loads'!$B$11</f>
        <v>47.45</v>
      </c>
      <c r="K524" s="1">
        <f>telmtr!G524/1*'calc monthly loads'!$B$11</f>
        <v>48.618</v>
      </c>
      <c r="L524" s="1">
        <f>telmtr!H524/1*'calc monthly loads'!$B$11</f>
        <v>50.37</v>
      </c>
      <c r="M524" s="1">
        <f>telmtr!I524/1*'calc monthly loads'!$B$11</f>
        <v>50.662</v>
      </c>
      <c r="N524" s="1">
        <f>telmtr!J524/1*'calc monthly loads'!$B$11</f>
        <v>57.962</v>
      </c>
      <c r="O524" s="1">
        <f>telmtr!K524/1*'calc monthly loads'!$B$11</f>
        <v>67.306</v>
      </c>
      <c r="P524" s="1">
        <f>telmtr!L524/1*'calc monthly loads'!$B$11</f>
        <v>80.154</v>
      </c>
      <c r="Q524" s="1">
        <f>telmtr!M524/1*'calc monthly loads'!$B$11</f>
        <v>85.848</v>
      </c>
      <c r="R524" s="1">
        <f>telmtr!N524/1*'calc monthly loads'!$B$11</f>
        <v>85.556</v>
      </c>
      <c r="S524" s="1">
        <f>telmtr!O524/1*'calc monthly loads'!$B$11</f>
        <v>86.14</v>
      </c>
      <c r="T524" s="1">
        <f>telmtr!P524/1*'calc monthly loads'!$B$11</f>
        <v>85.264</v>
      </c>
      <c r="U524" t="s">
        <v>13</v>
      </c>
      <c r="V524" s="3">
        <f>SUM(P524:T524)</f>
        <v>422.962</v>
      </c>
      <c r="W524" t="s">
        <v>14</v>
      </c>
      <c r="X524" s="3">
        <f>SUM(I524:O524)</f>
        <v>372.154</v>
      </c>
    </row>
    <row r="525" spans="6:24" ht="12.75">
      <c r="F525">
        <f>telmtr!A525</f>
        <v>91800</v>
      </c>
      <c r="G525">
        <f>telmtr!B525</f>
        <v>2</v>
      </c>
      <c r="I525" s="1">
        <f>telmtr!E525/1*'calc monthly loads'!$B$11</f>
        <v>83.512</v>
      </c>
      <c r="J525" s="1">
        <f>telmtr!F525/1*'calc monthly loads'!$B$11</f>
        <v>89.498</v>
      </c>
      <c r="K525" s="1">
        <f>telmtr!G525/1*'calc monthly loads'!$B$11</f>
        <v>88.622</v>
      </c>
      <c r="L525" s="1">
        <f>telmtr!H525/1*'calc monthly loads'!$B$11</f>
        <v>83.95</v>
      </c>
      <c r="M525" s="1">
        <f>telmtr!I525/1*'calc monthly loads'!$B$11</f>
        <v>75.336</v>
      </c>
      <c r="N525" s="1">
        <f>telmtr!J525/1*'calc monthly loads'!$B$11</f>
        <v>70.372</v>
      </c>
      <c r="O525" s="1">
        <f>telmtr!K525/1*'calc monthly loads'!$B$11</f>
        <v>68.766</v>
      </c>
      <c r="P525" s="1">
        <f>telmtr!L525/1*'calc monthly loads'!$B$11</f>
        <v>65.846</v>
      </c>
      <c r="Q525" s="1">
        <f>telmtr!M525/1*'calc monthly loads'!$B$11</f>
        <v>63.364</v>
      </c>
      <c r="R525" s="1">
        <f>telmtr!N525/1*'calc monthly loads'!$B$11</f>
        <v>62.78</v>
      </c>
      <c r="S525" s="1">
        <f>telmtr!O525/1*'calc monthly loads'!$B$11</f>
        <v>57.524</v>
      </c>
      <c r="T525" s="1">
        <f>telmtr!P525/1*'calc monthly loads'!$B$11</f>
        <v>53.29</v>
      </c>
      <c r="U525" t="s">
        <v>13</v>
      </c>
      <c r="V525" s="3">
        <f>SUM(I525:S525)</f>
        <v>809.57</v>
      </c>
      <c r="W525" t="s">
        <v>14</v>
      </c>
      <c r="X525" s="3">
        <f>T525</f>
        <v>53.29</v>
      </c>
    </row>
    <row r="526" spans="6:24" ht="12.75">
      <c r="F526">
        <f>telmtr!A526</f>
        <v>91900</v>
      </c>
      <c r="G526">
        <f>telmtr!B526</f>
        <v>1</v>
      </c>
      <c r="H526">
        <v>22</v>
      </c>
      <c r="I526" s="1">
        <f>telmtr!E526/1*'calc monthly loads'!$B$11</f>
        <v>51.684</v>
      </c>
      <c r="J526" s="1">
        <f>telmtr!F526/1*'calc monthly loads'!$B$11</f>
        <v>51.976</v>
      </c>
      <c r="K526" s="1">
        <f>telmtr!G526/1*'calc monthly loads'!$B$11</f>
        <v>52.706</v>
      </c>
      <c r="L526" s="1">
        <f>telmtr!H526/1*'calc monthly loads'!$B$11</f>
        <v>49.786</v>
      </c>
      <c r="M526" s="1">
        <f>telmtr!I526/1*'calc monthly loads'!$B$11</f>
        <v>50.662</v>
      </c>
      <c r="N526" s="1">
        <f>telmtr!J526/1*'calc monthly loads'!$B$11</f>
        <v>57.378</v>
      </c>
      <c r="O526" s="1">
        <f>telmtr!K526/1*'calc monthly loads'!$B$11</f>
        <v>67.744</v>
      </c>
      <c r="P526" s="1">
        <f>telmtr!L526/1*'calc monthly loads'!$B$11</f>
        <v>78.256</v>
      </c>
      <c r="Q526" s="1">
        <f>telmtr!M526/1*'calc monthly loads'!$B$11</f>
        <v>83.366</v>
      </c>
      <c r="R526" s="1">
        <f>telmtr!N526/1*'calc monthly loads'!$B$11</f>
        <v>85.848</v>
      </c>
      <c r="S526" s="1">
        <f>telmtr!O526/1*'calc monthly loads'!$B$11</f>
        <v>91.542</v>
      </c>
      <c r="T526" s="1">
        <f>telmtr!P526/1*'calc monthly loads'!$B$11</f>
        <v>91.25</v>
      </c>
      <c r="U526" t="s">
        <v>13</v>
      </c>
      <c r="V526" s="3">
        <f>SUM(P526:T526)</f>
        <v>430.26200000000006</v>
      </c>
      <c r="W526" t="s">
        <v>14</v>
      </c>
      <c r="X526" s="3">
        <f>SUM(I526:O526)</f>
        <v>381.9359999999999</v>
      </c>
    </row>
    <row r="527" spans="6:24" ht="12.75">
      <c r="F527">
        <f>telmtr!A527</f>
        <v>91900</v>
      </c>
      <c r="G527">
        <f>telmtr!B527</f>
        <v>2</v>
      </c>
      <c r="I527" s="1">
        <f>telmtr!E527/1*'calc monthly loads'!$B$11</f>
        <v>89.644</v>
      </c>
      <c r="J527" s="1">
        <f>telmtr!F527/1*'calc monthly loads'!$B$11</f>
        <v>93.44</v>
      </c>
      <c r="K527" s="1">
        <f>telmtr!G527/1*'calc monthly loads'!$B$11</f>
        <v>88.768</v>
      </c>
      <c r="L527" s="1">
        <f>telmtr!H527/1*'calc monthly loads'!$B$11</f>
        <v>83.074</v>
      </c>
      <c r="M527" s="1">
        <f>telmtr!I527/1*'calc monthly loads'!$B$11</f>
        <v>76.504</v>
      </c>
      <c r="N527" s="1">
        <f>telmtr!J527/1*'calc monthly loads'!$B$11</f>
        <v>70.518</v>
      </c>
      <c r="O527" s="1">
        <f>telmtr!K527/1*'calc monthly loads'!$B$11</f>
        <v>68.036</v>
      </c>
      <c r="P527" s="1">
        <f>telmtr!L527/1*'calc monthly loads'!$B$11</f>
        <v>66.868</v>
      </c>
      <c r="Q527" s="1">
        <f>telmtr!M527/1*'calc monthly loads'!$B$11</f>
        <v>65.554</v>
      </c>
      <c r="R527" s="1">
        <f>telmtr!N527/1*'calc monthly loads'!$B$11</f>
        <v>62.488</v>
      </c>
      <c r="S527" s="1">
        <f>telmtr!O527/1*'calc monthly loads'!$B$11</f>
        <v>59.568</v>
      </c>
      <c r="T527" s="1">
        <f>telmtr!P527/1*'calc monthly loads'!$B$11</f>
        <v>56.064</v>
      </c>
      <c r="U527" t="s">
        <v>13</v>
      </c>
      <c r="V527" s="3">
        <f>SUM(I527:S527)</f>
        <v>824.4619999999998</v>
      </c>
      <c r="W527" t="s">
        <v>14</v>
      </c>
      <c r="X527" s="3">
        <f>T527</f>
        <v>56.064</v>
      </c>
    </row>
    <row r="528" spans="6:24" ht="12.75">
      <c r="F528">
        <f>telmtr!A528</f>
        <v>92000</v>
      </c>
      <c r="G528">
        <f>telmtr!B528</f>
        <v>1</v>
      </c>
      <c r="H528">
        <v>32</v>
      </c>
      <c r="I528" s="1">
        <f>telmtr!E528/1*'calc monthly loads'!$B$11</f>
        <v>53.874</v>
      </c>
      <c r="J528" s="1">
        <f>telmtr!F528/1*'calc monthly loads'!$B$11</f>
        <v>52.268</v>
      </c>
      <c r="K528" s="1">
        <f>telmtr!G528/1*'calc monthly loads'!$B$11</f>
        <v>51.83</v>
      </c>
      <c r="L528" s="1">
        <f>telmtr!H528/1*'calc monthly loads'!$B$11</f>
        <v>49.494</v>
      </c>
      <c r="M528" s="1">
        <f>telmtr!I528/1*'calc monthly loads'!$B$11</f>
        <v>50.516</v>
      </c>
      <c r="N528" s="1">
        <f>telmtr!J528/1*'calc monthly loads'!$B$11</f>
        <v>56.794</v>
      </c>
      <c r="O528" s="1">
        <f>telmtr!K528/1*'calc monthly loads'!$B$11</f>
        <v>66.722</v>
      </c>
      <c r="P528" s="1">
        <f>telmtr!L528/1*'calc monthly loads'!$B$11</f>
        <v>78.11</v>
      </c>
      <c r="Q528" s="1">
        <f>telmtr!M528/1*'calc monthly loads'!$B$11</f>
        <v>80.3</v>
      </c>
      <c r="R528" s="1">
        <f>telmtr!N528/1*'calc monthly loads'!$B$11</f>
        <v>81.468</v>
      </c>
      <c r="S528" s="1">
        <f>telmtr!O528/1*'calc monthly loads'!$B$11</f>
        <v>84.534</v>
      </c>
      <c r="T528" s="1">
        <f>telmtr!P528/1*'calc monthly loads'!$B$11</f>
        <v>85.848</v>
      </c>
      <c r="U528" t="s">
        <v>13</v>
      </c>
      <c r="V528" s="3">
        <f>SUM(P528:T528)</f>
        <v>410.26</v>
      </c>
      <c r="W528" t="s">
        <v>14</v>
      </c>
      <c r="X528" s="3">
        <f>SUM(I528:O528)</f>
        <v>381.49799999999993</v>
      </c>
    </row>
    <row r="529" spans="6:24" ht="12.75">
      <c r="F529">
        <f>telmtr!A529</f>
        <v>92000</v>
      </c>
      <c r="G529">
        <f>telmtr!B529</f>
        <v>2</v>
      </c>
      <c r="I529" s="1">
        <f>telmtr!E529/1*'calc monthly loads'!$B$11</f>
        <v>82.782</v>
      </c>
      <c r="J529" s="1">
        <f>telmtr!F529/1*'calc monthly loads'!$B$11</f>
        <v>85.118</v>
      </c>
      <c r="K529" s="1">
        <f>telmtr!G529/1*'calc monthly loads'!$B$11</f>
        <v>84.388</v>
      </c>
      <c r="L529" s="1">
        <f>telmtr!H529/1*'calc monthly loads'!$B$11</f>
        <v>79.716</v>
      </c>
      <c r="M529" s="1">
        <f>telmtr!I529/1*'calc monthly loads'!$B$11</f>
        <v>73.292</v>
      </c>
      <c r="N529" s="1">
        <f>telmtr!J529/1*'calc monthly loads'!$B$11</f>
        <v>68.62</v>
      </c>
      <c r="O529" s="1">
        <f>telmtr!K529/1*'calc monthly loads'!$B$11</f>
        <v>65.554</v>
      </c>
      <c r="P529" s="1">
        <f>telmtr!L529/1*'calc monthly loads'!$B$11</f>
        <v>64.24</v>
      </c>
      <c r="Q529" s="1">
        <f>telmtr!M529/1*'calc monthly loads'!$B$11</f>
        <v>63.072</v>
      </c>
      <c r="R529" s="1">
        <f>telmtr!N529/1*'calc monthly loads'!$B$11</f>
        <v>60.006</v>
      </c>
      <c r="S529" s="1">
        <f>telmtr!O529/1*'calc monthly loads'!$B$11</f>
        <v>55.918</v>
      </c>
      <c r="T529" s="1">
        <f>telmtr!P529/1*'calc monthly loads'!$B$11</f>
        <v>52.56</v>
      </c>
      <c r="U529" t="s">
        <v>13</v>
      </c>
      <c r="V529" s="3">
        <f>SUM(I529:S529)</f>
        <v>782.7059999999999</v>
      </c>
      <c r="W529" t="s">
        <v>14</v>
      </c>
      <c r="X529" s="3">
        <f>T529</f>
        <v>52.56</v>
      </c>
    </row>
    <row r="530" spans="6:24" ht="12.75">
      <c r="F530">
        <f>telmtr!A530</f>
        <v>92100</v>
      </c>
      <c r="G530">
        <f>telmtr!B530</f>
        <v>1</v>
      </c>
      <c r="H530">
        <v>42</v>
      </c>
      <c r="I530" s="1">
        <f>telmtr!E530/1*'calc monthly loads'!$B$11</f>
        <v>50.954</v>
      </c>
      <c r="J530" s="1">
        <f>telmtr!F530/1*'calc monthly loads'!$B$11</f>
        <v>49.494</v>
      </c>
      <c r="K530" s="1">
        <f>telmtr!G530/1*'calc monthly loads'!$B$11</f>
        <v>48.326</v>
      </c>
      <c r="L530" s="1">
        <f>telmtr!H530/1*'calc monthly loads'!$B$11</f>
        <v>48.034</v>
      </c>
      <c r="M530" s="1">
        <f>telmtr!I530/1*'calc monthly loads'!$B$11</f>
        <v>50.224</v>
      </c>
      <c r="N530" s="1">
        <f>telmtr!J530/1*'calc monthly loads'!$B$11</f>
        <v>56.21</v>
      </c>
      <c r="O530" s="1">
        <f>telmtr!K530/1*'calc monthly loads'!$B$11</f>
        <v>66.284</v>
      </c>
      <c r="P530" s="1">
        <f>telmtr!L530/1*'calc monthly loads'!$B$11</f>
        <v>77.818</v>
      </c>
      <c r="Q530" s="1">
        <f>telmtr!M530/1*'calc monthly loads'!$B$11</f>
        <v>81.614</v>
      </c>
      <c r="R530" s="1">
        <f>telmtr!N530/1*'calc monthly loads'!$B$11</f>
        <v>83.512</v>
      </c>
      <c r="S530" s="1">
        <f>telmtr!O530/1*'calc monthly loads'!$B$11</f>
        <v>87.6</v>
      </c>
      <c r="T530" s="1">
        <f>telmtr!P530/1*'calc monthly loads'!$B$11</f>
        <v>83.658</v>
      </c>
      <c r="U530" t="s">
        <v>13</v>
      </c>
      <c r="V530" s="3">
        <f>SUM(P530:T530)</f>
        <v>414.202</v>
      </c>
      <c r="W530" t="s">
        <v>14</v>
      </c>
      <c r="X530" s="3">
        <f>SUM(I530:O530)</f>
        <v>369.52599999999995</v>
      </c>
    </row>
    <row r="531" spans="6:24" ht="12.75">
      <c r="F531">
        <f>telmtr!A531</f>
        <v>92100</v>
      </c>
      <c r="G531">
        <f>telmtr!B531</f>
        <v>2</v>
      </c>
      <c r="I531" s="1">
        <f>telmtr!E531/1*'calc monthly loads'!$B$11</f>
        <v>81.322</v>
      </c>
      <c r="J531" s="1">
        <f>telmtr!F531/1*'calc monthly loads'!$B$11</f>
        <v>85.118</v>
      </c>
      <c r="K531" s="1">
        <f>telmtr!G531/1*'calc monthly loads'!$B$11</f>
        <v>82.782</v>
      </c>
      <c r="L531" s="1">
        <f>telmtr!H531/1*'calc monthly loads'!$B$11</f>
        <v>78.694</v>
      </c>
      <c r="M531" s="1">
        <f>telmtr!I531/1*'calc monthly loads'!$B$11</f>
        <v>72.124</v>
      </c>
      <c r="N531" s="1">
        <f>telmtr!J531/1*'calc monthly loads'!$B$11</f>
        <v>66.43</v>
      </c>
      <c r="O531" s="1">
        <f>telmtr!K531/1*'calc monthly loads'!$B$11</f>
        <v>62.05</v>
      </c>
      <c r="P531" s="1">
        <f>telmtr!L531/1*'calc monthly loads'!$B$11</f>
        <v>61.612</v>
      </c>
      <c r="Q531" s="1">
        <f>telmtr!M531/1*'calc monthly loads'!$B$11</f>
        <v>59.714</v>
      </c>
      <c r="R531" s="1">
        <f>telmtr!N531/1*'calc monthly loads'!$B$11</f>
        <v>57.378</v>
      </c>
      <c r="S531" s="1">
        <f>telmtr!O531/1*'calc monthly loads'!$B$11</f>
        <v>53.874</v>
      </c>
      <c r="T531" s="1">
        <f>telmtr!P531/1*'calc monthly loads'!$B$11</f>
        <v>50.37</v>
      </c>
      <c r="U531" t="s">
        <v>13</v>
      </c>
      <c r="V531" s="3">
        <f>SUM(I531:S531)</f>
        <v>761.0980000000001</v>
      </c>
      <c r="W531" t="s">
        <v>14</v>
      </c>
      <c r="X531" s="3">
        <f>T531</f>
        <v>50.37</v>
      </c>
    </row>
    <row r="532" spans="6:24" ht="12.75">
      <c r="F532">
        <f>telmtr!A532</f>
        <v>92200</v>
      </c>
      <c r="G532">
        <f>telmtr!B532</f>
        <v>1</v>
      </c>
      <c r="H532">
        <v>52</v>
      </c>
      <c r="I532" s="1">
        <f>telmtr!E532/1*'calc monthly loads'!$B$11</f>
        <v>48.18</v>
      </c>
      <c r="J532" s="1">
        <f>telmtr!F532/1*'calc monthly loads'!$B$11</f>
        <v>46.282</v>
      </c>
      <c r="K532" s="1">
        <f>telmtr!G532/1*'calc monthly loads'!$B$11</f>
        <v>45.114</v>
      </c>
      <c r="L532" s="1">
        <f>telmtr!H532/1*'calc monthly loads'!$B$11</f>
        <v>44.384</v>
      </c>
      <c r="M532" s="1">
        <f>telmtr!I532/1*'calc monthly loads'!$B$11</f>
        <v>46.282</v>
      </c>
      <c r="N532" s="1">
        <f>telmtr!J532/1*'calc monthly loads'!$B$11</f>
        <v>52.122</v>
      </c>
      <c r="O532" s="1">
        <f>telmtr!K532/1*'calc monthly loads'!$B$11</f>
        <v>61.758</v>
      </c>
      <c r="P532" s="1">
        <f>telmtr!L532/1*'calc monthly loads'!$B$11</f>
        <v>71.686</v>
      </c>
      <c r="Q532" s="1">
        <f>telmtr!M532/1*'calc monthly loads'!$B$11</f>
        <v>77.088</v>
      </c>
      <c r="R532" s="1">
        <f>telmtr!N532/1*'calc monthly loads'!$B$11</f>
        <v>78.11</v>
      </c>
      <c r="S532" s="1">
        <f>telmtr!O532/1*'calc monthly loads'!$B$11</f>
        <v>78.694</v>
      </c>
      <c r="T532" s="1">
        <f>telmtr!P532/1*'calc monthly loads'!$B$11</f>
        <v>77.38</v>
      </c>
      <c r="U532" t="s">
        <v>13</v>
      </c>
      <c r="V532" s="3">
        <f>SUM(P532:T532)</f>
        <v>382.958</v>
      </c>
      <c r="W532" t="s">
        <v>14</v>
      </c>
      <c r="X532" s="3">
        <f>SUM(I532:O532)</f>
        <v>344.12199999999996</v>
      </c>
    </row>
    <row r="533" spans="6:24" ht="12.75">
      <c r="F533">
        <f>telmtr!A533</f>
        <v>92200</v>
      </c>
      <c r="G533">
        <f>telmtr!B533</f>
        <v>2</v>
      </c>
      <c r="I533" s="1">
        <f>telmtr!E533/1*'calc monthly loads'!$B$11</f>
        <v>75.19</v>
      </c>
      <c r="J533" s="1">
        <f>telmtr!F533/1*'calc monthly loads'!$B$11</f>
        <v>77.818</v>
      </c>
      <c r="K533" s="1">
        <f>telmtr!G533/1*'calc monthly loads'!$B$11</f>
        <v>75.044</v>
      </c>
      <c r="L533" s="1">
        <f>telmtr!H533/1*'calc monthly loads'!$B$11</f>
        <v>69.642</v>
      </c>
      <c r="M533" s="1">
        <f>telmtr!I533/1*'calc monthly loads'!$B$11</f>
        <v>63.364</v>
      </c>
      <c r="N533" s="1">
        <f>telmtr!J533/1*'calc monthly loads'!$B$11</f>
        <v>59.568</v>
      </c>
      <c r="O533" s="1">
        <f>telmtr!K533/1*'calc monthly loads'!$B$11</f>
        <v>57.086</v>
      </c>
      <c r="P533" s="1">
        <f>telmtr!L533/1*'calc monthly loads'!$B$11</f>
        <v>55.918</v>
      </c>
      <c r="Q533" s="1">
        <f>telmtr!M533/1*'calc monthly loads'!$B$11</f>
        <v>54.458</v>
      </c>
      <c r="R533" s="1">
        <f>telmtr!N533/1*'calc monthly loads'!$B$11</f>
        <v>52.268</v>
      </c>
      <c r="S533" s="1">
        <f>telmtr!O533/1*'calc monthly loads'!$B$11</f>
        <v>48.91</v>
      </c>
      <c r="T533" s="1">
        <f>telmtr!P533/1*'calc monthly loads'!$B$11</f>
        <v>44.968</v>
      </c>
      <c r="U533" t="s">
        <v>13</v>
      </c>
      <c r="V533" s="3">
        <f>SUM(I533:S533)</f>
        <v>689.2659999999998</v>
      </c>
      <c r="W533" t="s">
        <v>14</v>
      </c>
      <c r="X533" s="3">
        <f>T533</f>
        <v>44.968</v>
      </c>
    </row>
    <row r="534" spans="6:24" ht="12.75">
      <c r="F534">
        <f>telmtr!A534</f>
        <v>92300</v>
      </c>
      <c r="G534">
        <f>telmtr!B534</f>
        <v>1</v>
      </c>
      <c r="H534">
        <v>62</v>
      </c>
      <c r="I534" s="1">
        <f>telmtr!E534/1*'calc monthly loads'!$B$11</f>
        <v>43.216</v>
      </c>
      <c r="J534" s="1">
        <f>telmtr!F534/1*'calc monthly loads'!$B$11</f>
        <v>41.172</v>
      </c>
      <c r="K534" s="1">
        <f>telmtr!G534/1*'calc monthly loads'!$B$11</f>
        <v>41.172</v>
      </c>
      <c r="L534" s="1">
        <f>telmtr!H534/1*'calc monthly loads'!$B$11</f>
        <v>40.734</v>
      </c>
      <c r="M534" s="1">
        <f>telmtr!I534/1*'calc monthly loads'!$B$11</f>
        <v>41.756</v>
      </c>
      <c r="N534" s="1">
        <f>telmtr!J534/1*'calc monthly loads'!$B$11</f>
        <v>44.968</v>
      </c>
      <c r="O534" s="1">
        <f>telmtr!K534/1*'calc monthly loads'!$B$11</f>
        <v>47.45</v>
      </c>
      <c r="P534" s="1">
        <f>telmtr!L534/1*'calc monthly loads'!$B$11</f>
        <v>50.37</v>
      </c>
      <c r="Q534" s="1">
        <f>telmtr!M534/1*'calc monthly loads'!$B$11</f>
        <v>52.706</v>
      </c>
      <c r="R534" s="1">
        <f>telmtr!N534/1*'calc monthly loads'!$B$11</f>
        <v>54.604</v>
      </c>
      <c r="S534" s="1">
        <f>telmtr!O534/1*'calc monthly loads'!$B$11</f>
        <v>54.604</v>
      </c>
      <c r="T534" s="1">
        <f>telmtr!P534/1*'calc monthly loads'!$B$11</f>
        <v>54.312</v>
      </c>
      <c r="U534" t="s">
        <v>13</v>
      </c>
      <c r="V534" s="3">
        <v>0</v>
      </c>
      <c r="W534" t="s">
        <v>14</v>
      </c>
      <c r="X534" s="3">
        <f>SUM(I534:T534)</f>
        <v>567.0640000000001</v>
      </c>
    </row>
    <row r="535" spans="6:24" ht="12.75">
      <c r="F535">
        <f>telmtr!A535</f>
        <v>92300</v>
      </c>
      <c r="G535">
        <f>telmtr!B535</f>
        <v>2</v>
      </c>
      <c r="I535" s="1">
        <f>telmtr!E535/1*'calc monthly loads'!$B$11</f>
        <v>52.852</v>
      </c>
      <c r="J535" s="1">
        <f>telmtr!F535/1*'calc monthly loads'!$B$11</f>
        <v>52.56</v>
      </c>
      <c r="K535" s="1">
        <f>telmtr!G535/1*'calc monthly loads'!$B$11</f>
        <v>51.684</v>
      </c>
      <c r="L535" s="1">
        <f>telmtr!H535/1*'calc monthly loads'!$B$11</f>
        <v>50.954</v>
      </c>
      <c r="M535" s="1">
        <f>telmtr!I535/1*'calc monthly loads'!$B$11</f>
        <v>49.786</v>
      </c>
      <c r="N535" s="1">
        <f>telmtr!J535/1*'calc monthly loads'!$B$11</f>
        <v>48.764</v>
      </c>
      <c r="O535" s="1">
        <f>telmtr!K535/1*'calc monthly loads'!$B$11</f>
        <v>48.764</v>
      </c>
      <c r="P535" s="1">
        <f>telmtr!L535/1*'calc monthly loads'!$B$11</f>
        <v>48.326</v>
      </c>
      <c r="Q535" s="1">
        <f>telmtr!M535/1*'calc monthly loads'!$B$11</f>
        <v>47.45</v>
      </c>
      <c r="R535" s="1">
        <f>telmtr!N535/1*'calc monthly loads'!$B$11</f>
        <v>46.574</v>
      </c>
      <c r="S535" s="1">
        <f>telmtr!O535/1*'calc monthly loads'!$B$11</f>
        <v>45.26</v>
      </c>
      <c r="T535" s="1">
        <f>telmtr!P535/1*'calc monthly loads'!$B$11</f>
        <v>43.362</v>
      </c>
      <c r="U535" t="s">
        <v>13</v>
      </c>
      <c r="V535" s="3">
        <v>0</v>
      </c>
      <c r="W535" t="s">
        <v>14</v>
      </c>
      <c r="X535" s="3">
        <f>SUM(I535:T535)</f>
        <v>586.336</v>
      </c>
    </row>
    <row r="536" spans="6:24" ht="12.75">
      <c r="F536">
        <f>telmtr!A536</f>
        <v>92400</v>
      </c>
      <c r="G536">
        <f>telmtr!B536</f>
        <v>1</v>
      </c>
      <c r="H536">
        <v>72</v>
      </c>
      <c r="I536" s="1">
        <f>telmtr!E536/1*'calc monthly loads'!$B$11</f>
        <v>42.778</v>
      </c>
      <c r="J536" s="1">
        <f>telmtr!F536/1*'calc monthly loads'!$B$11</f>
        <v>42.632</v>
      </c>
      <c r="K536" s="1">
        <f>telmtr!G536/1*'calc monthly loads'!$B$11</f>
        <v>42.34</v>
      </c>
      <c r="L536" s="1">
        <f>telmtr!H536/1*'calc monthly loads'!$B$11</f>
        <v>42.048</v>
      </c>
      <c r="M536" s="1">
        <f>telmtr!I536/1*'calc monthly loads'!$B$11</f>
        <v>41.756</v>
      </c>
      <c r="N536" s="1">
        <f>telmtr!J536/1*'calc monthly loads'!$B$11</f>
        <v>43.216</v>
      </c>
      <c r="O536" s="1">
        <f>telmtr!K536/1*'calc monthly loads'!$B$11</f>
        <v>44.53</v>
      </c>
      <c r="P536" s="1">
        <f>telmtr!L536/1*'calc monthly loads'!$B$11</f>
        <v>44.676</v>
      </c>
      <c r="Q536" s="1">
        <f>telmtr!M536/1*'calc monthly loads'!$B$11</f>
        <v>46.866</v>
      </c>
      <c r="R536" s="1">
        <f>telmtr!N536/1*'calc monthly loads'!$B$11</f>
        <v>48.18</v>
      </c>
      <c r="S536" s="1">
        <f>telmtr!O536/1*'calc monthly loads'!$B$11</f>
        <v>48.764</v>
      </c>
      <c r="T536" s="1">
        <f>telmtr!P536/1*'calc monthly loads'!$B$11</f>
        <v>49.056</v>
      </c>
      <c r="U536" t="s">
        <v>13</v>
      </c>
      <c r="V536" s="3">
        <v>0</v>
      </c>
      <c r="W536" t="s">
        <v>14</v>
      </c>
      <c r="X536" s="3">
        <f>SUM(I536:T536)</f>
        <v>536.842</v>
      </c>
    </row>
    <row r="537" spans="6:24" ht="12.75">
      <c r="F537">
        <f>telmtr!A537</f>
        <v>92400</v>
      </c>
      <c r="G537">
        <f>telmtr!B537</f>
        <v>2</v>
      </c>
      <c r="I537" s="1">
        <f>telmtr!E537/1*'calc monthly loads'!$B$11</f>
        <v>48.91</v>
      </c>
      <c r="J537" s="1">
        <f>telmtr!F537/1*'calc monthly loads'!$B$11</f>
        <v>48.91</v>
      </c>
      <c r="K537" s="1">
        <f>telmtr!G537/1*'calc monthly loads'!$B$11</f>
        <v>49.202</v>
      </c>
      <c r="L537" s="1">
        <f>telmtr!H537/1*'calc monthly loads'!$B$11</f>
        <v>49.202</v>
      </c>
      <c r="M537" s="1">
        <f>telmtr!I537/1*'calc monthly loads'!$B$11</f>
        <v>47.596</v>
      </c>
      <c r="N537" s="1">
        <f>telmtr!J537/1*'calc monthly loads'!$B$11</f>
        <v>48.472</v>
      </c>
      <c r="O537" s="1">
        <f>telmtr!K537/1*'calc monthly loads'!$B$11</f>
        <v>48.034</v>
      </c>
      <c r="P537" s="1">
        <f>telmtr!L537/1*'calc monthly loads'!$B$11</f>
        <v>48.18</v>
      </c>
      <c r="Q537" s="1">
        <f>telmtr!M537/1*'calc monthly loads'!$B$11</f>
        <v>47.012</v>
      </c>
      <c r="R537" s="1">
        <f>telmtr!N537/1*'calc monthly loads'!$B$11</f>
        <v>46.282</v>
      </c>
      <c r="S537" s="1">
        <f>telmtr!O537/1*'calc monthly loads'!$B$11</f>
        <v>45.114</v>
      </c>
      <c r="T537" s="1">
        <f>telmtr!P537/1*'calc monthly loads'!$B$11</f>
        <v>44.238</v>
      </c>
      <c r="U537" t="s">
        <v>13</v>
      </c>
      <c r="V537" s="3">
        <v>0</v>
      </c>
      <c r="W537" t="s">
        <v>14</v>
      </c>
      <c r="X537" s="3">
        <f>SUM(I537:T537)</f>
        <v>571.152</v>
      </c>
    </row>
    <row r="538" spans="6:24" ht="12.75">
      <c r="F538">
        <f>telmtr!A538</f>
        <v>92500</v>
      </c>
      <c r="G538">
        <f>telmtr!B538</f>
        <v>1</v>
      </c>
      <c r="H538">
        <v>12</v>
      </c>
      <c r="I538" s="1">
        <f>telmtr!E538/1*'calc monthly loads'!$B$11</f>
        <v>44.238</v>
      </c>
      <c r="J538" s="1">
        <f>telmtr!F538/1*'calc monthly loads'!$B$11</f>
        <v>43.946</v>
      </c>
      <c r="K538" s="1">
        <f>telmtr!G538/1*'calc monthly loads'!$B$11</f>
        <v>44.092</v>
      </c>
      <c r="L538" s="1">
        <f>telmtr!H538/1*'calc monthly loads'!$B$11</f>
        <v>44.676</v>
      </c>
      <c r="M538" s="1">
        <f>telmtr!I538/1*'calc monthly loads'!$B$11</f>
        <v>46.282</v>
      </c>
      <c r="N538" s="1">
        <f>telmtr!J538/1*'calc monthly loads'!$B$11</f>
        <v>52.706</v>
      </c>
      <c r="O538" s="1">
        <f>telmtr!K538/1*'calc monthly loads'!$B$11</f>
        <v>63.51</v>
      </c>
      <c r="P538" s="1">
        <f>telmtr!L538/1*'calc monthly loads'!$B$11</f>
        <v>73.584</v>
      </c>
      <c r="Q538" s="1">
        <f>telmtr!M538/1*'calc monthly loads'!$B$11</f>
        <v>77.38</v>
      </c>
      <c r="R538" s="1">
        <f>telmtr!N538/1*'calc monthly loads'!$B$11</f>
        <v>78.256</v>
      </c>
      <c r="S538" s="1">
        <f>telmtr!O538/1*'calc monthly loads'!$B$11</f>
        <v>81.906</v>
      </c>
      <c r="T538" s="1">
        <f>telmtr!P538/1*'calc monthly loads'!$B$11</f>
        <v>79.862</v>
      </c>
      <c r="U538" t="s">
        <v>13</v>
      </c>
      <c r="V538" s="3">
        <f>SUM(P538:T538)</f>
        <v>390.98799999999994</v>
      </c>
      <c r="W538" t="s">
        <v>14</v>
      </c>
      <c r="X538" s="3">
        <f>SUM(I538:O538)</f>
        <v>339.45</v>
      </c>
    </row>
    <row r="539" spans="6:24" ht="12.75">
      <c r="F539">
        <f>telmtr!A539</f>
        <v>92500</v>
      </c>
      <c r="G539">
        <f>telmtr!B539</f>
        <v>2</v>
      </c>
      <c r="I539" s="1">
        <f>telmtr!E539/1*'calc monthly loads'!$B$11</f>
        <v>80.008</v>
      </c>
      <c r="J539" s="1">
        <f>telmtr!F539/1*'calc monthly loads'!$B$11</f>
        <v>82.344</v>
      </c>
      <c r="K539" s="1">
        <f>telmtr!G539/1*'calc monthly loads'!$B$11</f>
        <v>81.322</v>
      </c>
      <c r="L539" s="1">
        <f>telmtr!H539/1*'calc monthly loads'!$B$11</f>
        <v>76.358</v>
      </c>
      <c r="M539" s="1">
        <f>telmtr!I539/1*'calc monthly loads'!$B$11</f>
        <v>69.496</v>
      </c>
      <c r="N539" s="1">
        <f>telmtr!J539/1*'calc monthly loads'!$B$11</f>
        <v>65.262</v>
      </c>
      <c r="O539" s="1">
        <f>telmtr!K539/1*'calc monthly loads'!$B$11</f>
        <v>62.05</v>
      </c>
      <c r="P539" s="1">
        <f>telmtr!L539/1*'calc monthly loads'!$B$11</f>
        <v>60.736</v>
      </c>
      <c r="Q539" s="1">
        <f>telmtr!M539/1*'calc monthly loads'!$B$11</f>
        <v>59.714</v>
      </c>
      <c r="R539" s="1">
        <f>telmtr!N539/1*'calc monthly loads'!$B$11</f>
        <v>58.108</v>
      </c>
      <c r="S539" s="1">
        <f>telmtr!O539/1*'calc monthly loads'!$B$11</f>
        <v>54.458</v>
      </c>
      <c r="T539" s="1">
        <f>telmtr!P539/1*'calc monthly loads'!$B$11</f>
        <v>51.83</v>
      </c>
      <c r="U539" t="s">
        <v>13</v>
      </c>
      <c r="V539" s="3">
        <f>SUM(I539:S539)</f>
        <v>749.8559999999999</v>
      </c>
      <c r="W539" t="s">
        <v>14</v>
      </c>
      <c r="X539" s="3">
        <f>T539</f>
        <v>51.83</v>
      </c>
    </row>
    <row r="540" spans="6:24" ht="12.75">
      <c r="F540">
        <f>telmtr!A540</f>
        <v>92600</v>
      </c>
      <c r="G540">
        <f>telmtr!B540</f>
        <v>1</v>
      </c>
      <c r="H540">
        <v>22</v>
      </c>
      <c r="I540" s="1">
        <f>telmtr!E540/1*'calc monthly loads'!$B$11</f>
        <v>49.932</v>
      </c>
      <c r="J540" s="1">
        <f>telmtr!F540/1*'calc monthly loads'!$B$11</f>
        <v>48.91</v>
      </c>
      <c r="K540" s="1">
        <f>telmtr!G540/1*'calc monthly loads'!$B$11</f>
        <v>48.472</v>
      </c>
      <c r="L540" s="1">
        <f>telmtr!H540/1*'calc monthly loads'!$B$11</f>
        <v>48.326</v>
      </c>
      <c r="M540" s="1">
        <f>telmtr!I540/1*'calc monthly loads'!$B$11</f>
        <v>49.494</v>
      </c>
      <c r="N540" s="1">
        <f>telmtr!J540/1*'calc monthly loads'!$B$11</f>
        <v>56.21</v>
      </c>
      <c r="O540" s="1">
        <f>telmtr!K540/1*'calc monthly loads'!$B$11</f>
        <v>67.014</v>
      </c>
      <c r="P540" s="1">
        <f>telmtr!L540/1*'calc monthly loads'!$B$11</f>
        <v>76.942</v>
      </c>
      <c r="Q540" s="1">
        <f>telmtr!M540/1*'calc monthly loads'!$B$11</f>
        <v>81.906</v>
      </c>
      <c r="R540" s="1">
        <f>telmtr!N540/1*'calc monthly loads'!$B$11</f>
        <v>82.198</v>
      </c>
      <c r="S540" s="1">
        <f>telmtr!O540/1*'calc monthly loads'!$B$11</f>
        <v>84.242</v>
      </c>
      <c r="T540" s="1">
        <f>telmtr!P540/1*'calc monthly loads'!$B$11</f>
        <v>81.614</v>
      </c>
      <c r="U540" t="s">
        <v>13</v>
      </c>
      <c r="V540" s="3">
        <f>SUM(P540:T540)</f>
        <v>406.90200000000004</v>
      </c>
      <c r="W540" t="s">
        <v>14</v>
      </c>
      <c r="X540" s="3">
        <f>SUM(I540:O540)</f>
        <v>368.358</v>
      </c>
    </row>
    <row r="541" spans="6:24" ht="12.75">
      <c r="F541">
        <f>telmtr!A541</f>
        <v>92600</v>
      </c>
      <c r="G541">
        <f>telmtr!B541</f>
        <v>2</v>
      </c>
      <c r="I541" s="1">
        <f>telmtr!E541/1*'calc monthly loads'!$B$11</f>
        <v>80.738</v>
      </c>
      <c r="J541" s="1">
        <f>telmtr!F541/1*'calc monthly loads'!$B$11</f>
        <v>82.782</v>
      </c>
      <c r="K541" s="1">
        <f>telmtr!G541/1*'calc monthly loads'!$B$11</f>
        <v>80.008</v>
      </c>
      <c r="L541" s="1">
        <f>telmtr!H541/1*'calc monthly loads'!$B$11</f>
        <v>74.46</v>
      </c>
      <c r="M541" s="1">
        <f>telmtr!I541/1*'calc monthly loads'!$B$11</f>
        <v>67.89</v>
      </c>
      <c r="N541" s="1">
        <f>telmtr!J541/1*'calc monthly loads'!$B$11</f>
        <v>62.488</v>
      </c>
      <c r="O541" s="1">
        <f>telmtr!K541/1*'calc monthly loads'!$B$11</f>
        <v>62.05</v>
      </c>
      <c r="P541" s="1">
        <f>telmtr!L541/1*'calc monthly loads'!$B$11</f>
        <v>60.444</v>
      </c>
      <c r="Q541" s="1">
        <f>telmtr!M541/1*'calc monthly loads'!$B$11</f>
        <v>59.422</v>
      </c>
      <c r="R541" s="1">
        <f>telmtr!N541/1*'calc monthly loads'!$B$11</f>
        <v>58.254</v>
      </c>
      <c r="S541" s="1">
        <f>telmtr!O541/1*'calc monthly loads'!$B$11</f>
        <v>54.604</v>
      </c>
      <c r="T541" s="1">
        <f>telmtr!P541/1*'calc monthly loads'!$B$11</f>
        <v>51.1</v>
      </c>
      <c r="U541" t="s">
        <v>13</v>
      </c>
      <c r="V541" s="3">
        <f>SUM(I541:S541)</f>
        <v>743.14</v>
      </c>
      <c r="W541" t="s">
        <v>14</v>
      </c>
      <c r="X541" s="3">
        <f>T541</f>
        <v>51.1</v>
      </c>
    </row>
    <row r="542" spans="6:24" ht="12.75">
      <c r="F542">
        <f>telmtr!A542</f>
        <v>92700</v>
      </c>
      <c r="G542">
        <f>telmtr!B542</f>
        <v>1</v>
      </c>
      <c r="H542">
        <v>32</v>
      </c>
      <c r="I542" s="1">
        <f>telmtr!E542/1*'calc monthly loads'!$B$11</f>
        <v>49.932</v>
      </c>
      <c r="J542" s="1">
        <f>telmtr!F542/1*'calc monthly loads'!$B$11</f>
        <v>48.91</v>
      </c>
      <c r="K542" s="1">
        <f>telmtr!G542/1*'calc monthly loads'!$B$11</f>
        <v>48.472</v>
      </c>
      <c r="L542" s="1">
        <f>telmtr!H542/1*'calc monthly loads'!$B$11</f>
        <v>48.618</v>
      </c>
      <c r="M542" s="1">
        <f>telmtr!I542/1*'calc monthly loads'!$B$11</f>
        <v>50.224</v>
      </c>
      <c r="N542" s="1">
        <f>telmtr!J542/1*'calc monthly loads'!$B$11</f>
        <v>56.356</v>
      </c>
      <c r="O542" s="1">
        <f>telmtr!K542/1*'calc monthly loads'!$B$11</f>
        <v>66.722</v>
      </c>
      <c r="P542" s="1">
        <f>telmtr!L542/1*'calc monthly loads'!$B$11</f>
        <v>76.504</v>
      </c>
      <c r="Q542" s="1">
        <f>telmtr!M542/1*'calc monthly loads'!$B$11</f>
        <v>81.03</v>
      </c>
      <c r="R542" s="1">
        <f>telmtr!N542/1*'calc monthly loads'!$B$11</f>
        <v>82.198</v>
      </c>
      <c r="S542" s="1">
        <f>telmtr!O542/1*'calc monthly loads'!$B$11</f>
        <v>84.388</v>
      </c>
      <c r="T542" s="1">
        <f>telmtr!P542/1*'calc monthly loads'!$B$11</f>
        <v>83.22</v>
      </c>
      <c r="U542" t="s">
        <v>13</v>
      </c>
      <c r="V542" s="3">
        <f>SUM(P542:T542)</f>
        <v>407.34000000000003</v>
      </c>
      <c r="W542" t="s">
        <v>14</v>
      </c>
      <c r="X542" s="3">
        <f>SUM(I542:O542)</f>
        <v>369.234</v>
      </c>
    </row>
    <row r="543" spans="6:24" ht="12.75">
      <c r="F543">
        <f>telmtr!A543</f>
        <v>92700</v>
      </c>
      <c r="G543">
        <f>telmtr!B543</f>
        <v>2</v>
      </c>
      <c r="I543" s="1">
        <f>telmtr!E543/1*'calc monthly loads'!$B$11</f>
        <v>83.074</v>
      </c>
      <c r="J543" s="1">
        <f>telmtr!F543/1*'calc monthly loads'!$B$11</f>
        <v>84.534</v>
      </c>
      <c r="K543" s="1">
        <f>telmtr!G543/1*'calc monthly loads'!$B$11</f>
        <v>83.074</v>
      </c>
      <c r="L543" s="1">
        <f>telmtr!H543/1*'calc monthly loads'!$B$11</f>
        <v>77.818</v>
      </c>
      <c r="M543" s="1">
        <f>telmtr!I543/1*'calc monthly loads'!$B$11</f>
        <v>71.394</v>
      </c>
      <c r="N543" s="1">
        <f>telmtr!J543/1*'calc monthly loads'!$B$11</f>
        <v>66.43</v>
      </c>
      <c r="O543" s="1">
        <f>telmtr!K543/1*'calc monthly loads'!$B$11</f>
        <v>64.094</v>
      </c>
      <c r="P543" s="1">
        <f>telmtr!L543/1*'calc monthly loads'!$B$11</f>
        <v>62.926</v>
      </c>
      <c r="Q543" s="1">
        <f>telmtr!M543/1*'calc monthly loads'!$B$11</f>
        <v>61.466</v>
      </c>
      <c r="R543" s="1">
        <f>telmtr!N543/1*'calc monthly loads'!$B$11</f>
        <v>59.13</v>
      </c>
      <c r="S543" s="1">
        <f>telmtr!O543/1*'calc monthly loads'!$B$11</f>
        <v>55.334</v>
      </c>
      <c r="T543" s="1">
        <f>telmtr!P543/1*'calc monthly loads'!$B$11</f>
        <v>52.122</v>
      </c>
      <c r="U543" t="s">
        <v>13</v>
      </c>
      <c r="V543" s="3">
        <f>SUM(I543:S543)</f>
        <v>769.2740000000001</v>
      </c>
      <c r="W543" t="s">
        <v>14</v>
      </c>
      <c r="X543" s="3">
        <f>T543</f>
        <v>52.122</v>
      </c>
    </row>
    <row r="544" spans="6:24" ht="12.75">
      <c r="F544">
        <f>telmtr!A544</f>
        <v>92800</v>
      </c>
      <c r="G544">
        <f>telmtr!B544</f>
        <v>1</v>
      </c>
      <c r="H544">
        <v>42</v>
      </c>
      <c r="I544" s="1">
        <f>telmtr!E544/1*'calc monthly loads'!$B$11</f>
        <v>50.37</v>
      </c>
      <c r="J544" s="1">
        <f>telmtr!F544/1*'calc monthly loads'!$B$11</f>
        <v>48.618</v>
      </c>
      <c r="K544" s="1">
        <f>telmtr!G544/1*'calc monthly loads'!$B$11</f>
        <v>48.764</v>
      </c>
      <c r="L544" s="1">
        <f>telmtr!H544/1*'calc monthly loads'!$B$11</f>
        <v>48.034</v>
      </c>
      <c r="M544" s="1">
        <f>telmtr!I544/1*'calc monthly loads'!$B$11</f>
        <v>46.282</v>
      </c>
      <c r="N544" s="1">
        <f>telmtr!J544/1*'calc monthly loads'!$B$11</f>
        <v>51.976</v>
      </c>
      <c r="O544" s="1">
        <f>telmtr!K544/1*'calc monthly loads'!$B$11</f>
        <v>63.364</v>
      </c>
      <c r="P544" s="1">
        <f>telmtr!L544/1*'calc monthly loads'!$B$11</f>
        <v>73.584</v>
      </c>
      <c r="Q544" s="1">
        <f>telmtr!M544/1*'calc monthly loads'!$B$11</f>
        <v>76.358</v>
      </c>
      <c r="R544" s="1">
        <f>telmtr!N544/1*'calc monthly loads'!$B$11</f>
        <v>75.628</v>
      </c>
      <c r="S544" s="1">
        <f>telmtr!O544/1*'calc monthly loads'!$B$11</f>
        <v>78.548</v>
      </c>
      <c r="T544" s="1">
        <f>telmtr!P544/1*'calc monthly loads'!$B$11</f>
        <v>76.358</v>
      </c>
      <c r="U544" t="s">
        <v>13</v>
      </c>
      <c r="V544" s="3">
        <f>SUM(P544:T544)</f>
        <v>380.476</v>
      </c>
      <c r="W544" t="s">
        <v>14</v>
      </c>
      <c r="X544" s="3">
        <f>SUM(I544:O544)</f>
        <v>357.40799999999996</v>
      </c>
    </row>
    <row r="545" spans="6:24" ht="12.75">
      <c r="F545">
        <f>telmtr!A545</f>
        <v>92800</v>
      </c>
      <c r="G545">
        <f>telmtr!B545</f>
        <v>2</v>
      </c>
      <c r="I545" s="1">
        <f>telmtr!E545/1*'calc monthly loads'!$B$11</f>
        <v>75.774</v>
      </c>
      <c r="J545" s="1">
        <f>telmtr!F545/1*'calc monthly loads'!$B$11</f>
        <v>76.504</v>
      </c>
      <c r="K545" s="1">
        <f>telmtr!G545/1*'calc monthly loads'!$B$11</f>
        <v>75.19</v>
      </c>
      <c r="L545" s="1">
        <f>telmtr!H545/1*'calc monthly loads'!$B$11</f>
        <v>71.102</v>
      </c>
      <c r="M545" s="1">
        <f>telmtr!I545/1*'calc monthly loads'!$B$11</f>
        <v>65.262</v>
      </c>
      <c r="N545" s="1">
        <f>telmtr!J545/1*'calc monthly loads'!$B$11</f>
        <v>59.276</v>
      </c>
      <c r="O545" s="1">
        <f>telmtr!K545/1*'calc monthly loads'!$B$11</f>
        <v>57.67</v>
      </c>
      <c r="P545" s="1">
        <f>telmtr!L545/1*'calc monthly loads'!$B$11</f>
        <v>58.254</v>
      </c>
      <c r="Q545" s="1">
        <f>telmtr!M545/1*'calc monthly loads'!$B$11</f>
        <v>58.546</v>
      </c>
      <c r="R545" s="1">
        <f>telmtr!N545/1*'calc monthly loads'!$B$11</f>
        <v>58.254</v>
      </c>
      <c r="S545" s="1">
        <f>telmtr!O545/1*'calc monthly loads'!$B$11</f>
        <v>54.896</v>
      </c>
      <c r="T545" s="1">
        <f>telmtr!P545/1*'calc monthly loads'!$B$11</f>
        <v>51.538</v>
      </c>
      <c r="U545" t="s">
        <v>13</v>
      </c>
      <c r="V545" s="3">
        <f>SUM(I545:S545)</f>
        <v>710.7280000000001</v>
      </c>
      <c r="W545" t="s">
        <v>14</v>
      </c>
      <c r="X545" s="3">
        <f>T545</f>
        <v>51.538</v>
      </c>
    </row>
    <row r="546" spans="6:24" ht="12.75">
      <c r="F546">
        <f>telmtr!A546</f>
        <v>92900</v>
      </c>
      <c r="G546">
        <f>telmtr!B546</f>
        <v>1</v>
      </c>
      <c r="H546">
        <v>52</v>
      </c>
      <c r="I546" s="1">
        <f>telmtr!E546/1*'calc monthly loads'!$B$11</f>
        <v>49.786</v>
      </c>
      <c r="J546" s="1">
        <f>telmtr!F546/1*'calc monthly loads'!$B$11</f>
        <v>48.91</v>
      </c>
      <c r="K546" s="1">
        <f>telmtr!G546/1*'calc monthly loads'!$B$11</f>
        <v>48.472</v>
      </c>
      <c r="L546" s="1">
        <f>telmtr!H546/1*'calc monthly loads'!$B$11</f>
        <v>48.18</v>
      </c>
      <c r="M546" s="1">
        <f>telmtr!I546/1*'calc monthly loads'!$B$11</f>
        <v>50.37</v>
      </c>
      <c r="N546" s="1">
        <f>telmtr!J546/1*'calc monthly loads'!$B$11</f>
        <v>55.918</v>
      </c>
      <c r="O546" s="1">
        <f>telmtr!K546/1*'calc monthly loads'!$B$11</f>
        <v>64.24</v>
      </c>
      <c r="P546" s="1">
        <f>telmtr!L546/1*'calc monthly loads'!$B$11</f>
        <v>70.81</v>
      </c>
      <c r="Q546" s="1">
        <f>telmtr!M546/1*'calc monthly loads'!$B$11</f>
        <v>76.65</v>
      </c>
      <c r="R546" s="1">
        <f>telmtr!N546/1*'calc monthly loads'!$B$11</f>
        <v>79.132</v>
      </c>
      <c r="S546" s="1">
        <f>telmtr!O546/1*'calc monthly loads'!$B$11</f>
        <v>81.03</v>
      </c>
      <c r="T546" s="1">
        <f>telmtr!P546/1*'calc monthly loads'!$B$11</f>
        <v>78.11</v>
      </c>
      <c r="U546" t="s">
        <v>13</v>
      </c>
      <c r="V546" s="3">
        <f>SUM(P546:T546)</f>
        <v>385.732</v>
      </c>
      <c r="W546" t="s">
        <v>14</v>
      </c>
      <c r="X546" s="3">
        <f>SUM(I546:O546)</f>
        <v>365.87600000000003</v>
      </c>
    </row>
    <row r="547" spans="6:24" ht="12.75">
      <c r="F547">
        <f>telmtr!A547</f>
        <v>92900</v>
      </c>
      <c r="G547">
        <f>telmtr!B547</f>
        <v>2</v>
      </c>
      <c r="I547" s="1">
        <f>telmtr!E547/1*'calc monthly loads'!$B$11</f>
        <v>76.504</v>
      </c>
      <c r="J547" s="1">
        <f>telmtr!F547/1*'calc monthly loads'!$B$11</f>
        <v>77.38</v>
      </c>
      <c r="K547" s="1">
        <f>telmtr!G547/1*'calc monthly loads'!$B$11</f>
        <v>74.46</v>
      </c>
      <c r="L547" s="1">
        <f>telmtr!H547/1*'calc monthly loads'!$B$11</f>
        <v>68.912</v>
      </c>
      <c r="M547" s="1">
        <f>telmtr!I547/1*'calc monthly loads'!$B$11</f>
        <v>64.678</v>
      </c>
      <c r="N547" s="1">
        <f>telmtr!J547/1*'calc monthly loads'!$B$11</f>
        <v>61.028</v>
      </c>
      <c r="O547" s="1">
        <f>telmtr!K547/1*'calc monthly loads'!$B$11</f>
        <v>59.276</v>
      </c>
      <c r="P547" s="1">
        <f>telmtr!L547/1*'calc monthly loads'!$B$11</f>
        <v>58.254</v>
      </c>
      <c r="Q547" s="1">
        <f>telmtr!M547/1*'calc monthly loads'!$B$11</f>
        <v>55.772</v>
      </c>
      <c r="R547" s="1">
        <f>telmtr!N547/1*'calc monthly loads'!$B$11</f>
        <v>54.312</v>
      </c>
      <c r="S547" s="1">
        <f>telmtr!O547/1*'calc monthly loads'!$B$11</f>
        <v>52.56</v>
      </c>
      <c r="T547" s="1">
        <f>telmtr!P547/1*'calc monthly loads'!$B$11</f>
        <v>49.348</v>
      </c>
      <c r="U547" t="s">
        <v>13</v>
      </c>
      <c r="V547" s="3">
        <f>SUM(I547:S547)</f>
        <v>703.136</v>
      </c>
      <c r="W547" t="s">
        <v>14</v>
      </c>
      <c r="X547" s="3">
        <f>T547</f>
        <v>49.348</v>
      </c>
    </row>
    <row r="548" spans="6:25" ht="12.75">
      <c r="F548">
        <f>telmtr!A548</f>
        <v>93000</v>
      </c>
      <c r="G548">
        <f>telmtr!B548</f>
        <v>1</v>
      </c>
      <c r="H548">
        <v>62</v>
      </c>
      <c r="I548" s="1">
        <f>telmtr!E548/1*'calc monthly loads'!$B$11</f>
        <v>48.618</v>
      </c>
      <c r="J548" s="1">
        <f>telmtr!F548/1*'calc monthly loads'!$B$11</f>
        <v>47.742</v>
      </c>
      <c r="K548" s="1">
        <f>telmtr!G548/1*'calc monthly loads'!$B$11</f>
        <v>47.596</v>
      </c>
      <c r="L548" s="1">
        <f>telmtr!H548/1*'calc monthly loads'!$B$11</f>
        <v>47.304</v>
      </c>
      <c r="M548" s="1">
        <f>telmtr!I548/1*'calc monthly loads'!$B$11</f>
        <v>47.45</v>
      </c>
      <c r="N548" s="1">
        <f>telmtr!J548/1*'calc monthly loads'!$B$11</f>
        <v>50.516</v>
      </c>
      <c r="O548" s="1">
        <f>telmtr!K548/1*'calc monthly loads'!$B$11</f>
        <v>52.852</v>
      </c>
      <c r="P548" s="1">
        <f>telmtr!L548/1*'calc monthly loads'!$B$11</f>
        <v>53.436</v>
      </c>
      <c r="Q548" s="1">
        <f>telmtr!M548/1*'calc monthly loads'!$B$11</f>
        <v>54.604</v>
      </c>
      <c r="R548" s="1">
        <f>telmtr!N548/1*'calc monthly loads'!$B$11</f>
        <v>54.896</v>
      </c>
      <c r="S548" s="1">
        <f>telmtr!O548/1*'calc monthly loads'!$B$11</f>
        <v>56.064</v>
      </c>
      <c r="T548" s="1">
        <f>telmtr!P548/1*'calc monthly loads'!$B$11</f>
        <v>55.626</v>
      </c>
      <c r="U548" t="s">
        <v>13</v>
      </c>
      <c r="V548" s="3">
        <v>0</v>
      </c>
      <c r="W548" t="s">
        <v>14</v>
      </c>
      <c r="X548" s="3">
        <f>SUM(I548:T548)</f>
        <v>616.704</v>
      </c>
      <c r="Y548" t="s">
        <v>9</v>
      </c>
    </row>
    <row r="549" spans="6:28" ht="12.75">
      <c r="F549">
        <f>telmtr!A549</f>
        <v>93000</v>
      </c>
      <c r="G549">
        <f>telmtr!B549</f>
        <v>2</v>
      </c>
      <c r="I549" s="1">
        <f>telmtr!E549/1*'calc monthly loads'!$B$11</f>
        <v>55.626</v>
      </c>
      <c r="J549" s="1">
        <f>telmtr!F549/1*'calc monthly loads'!$B$11</f>
        <v>56.21</v>
      </c>
      <c r="K549" s="1">
        <f>telmtr!G549/1*'calc monthly loads'!$B$11</f>
        <v>55.042</v>
      </c>
      <c r="L549" s="1">
        <f>telmtr!H549/1*'calc monthly loads'!$B$11</f>
        <v>54.604</v>
      </c>
      <c r="M549" s="1">
        <f>telmtr!I549/1*'calc monthly loads'!$B$11</f>
        <v>54.02</v>
      </c>
      <c r="N549" s="1">
        <f>telmtr!J549/1*'calc monthly loads'!$B$11</f>
        <v>52.122</v>
      </c>
      <c r="O549" s="1">
        <f>telmtr!K549/1*'calc monthly loads'!$B$11</f>
        <v>51.83</v>
      </c>
      <c r="P549" s="1">
        <f>telmtr!L549/1*'calc monthly loads'!$B$11</f>
        <v>52.414</v>
      </c>
      <c r="Q549" s="1">
        <f>telmtr!M549/1*'calc monthly loads'!$B$11</f>
        <v>51.246</v>
      </c>
      <c r="R549" s="1">
        <f>telmtr!N549/1*'calc monthly loads'!$B$11</f>
        <v>50.662</v>
      </c>
      <c r="S549" s="1">
        <f>telmtr!O549/1*'calc monthly loads'!$B$11</f>
        <v>48.326</v>
      </c>
      <c r="T549" s="1">
        <f>telmtr!P549/1*'calc monthly loads'!$B$11</f>
        <v>46.136</v>
      </c>
      <c r="U549" t="s">
        <v>13</v>
      </c>
      <c r="V549" s="3">
        <v>0</v>
      </c>
      <c r="W549" t="s">
        <v>14</v>
      </c>
      <c r="X549" s="3">
        <f>SUM(I549:T549)</f>
        <v>628.2379999999999</v>
      </c>
      <c r="Y549" t="s">
        <v>13</v>
      </c>
      <c r="Z549" s="3">
        <f>SUM(V490:V549)</f>
        <v>22976.895999999997</v>
      </c>
      <c r="AA549" t="s">
        <v>14</v>
      </c>
      <c r="AB549" s="3">
        <f>SUM(X490:X549)</f>
        <v>19780.08000000001</v>
      </c>
    </row>
    <row r="550" spans="6:24" ht="12.75">
      <c r="F550">
        <f>telmtr!A550</f>
        <v>100100</v>
      </c>
      <c r="G550">
        <f>telmtr!B550</f>
        <v>1</v>
      </c>
      <c r="H550">
        <v>72</v>
      </c>
      <c r="I550" s="1">
        <f>telmtr!E550/1*'calc monthly loads'!$B$12</f>
        <v>44.092</v>
      </c>
      <c r="J550" s="1">
        <f>telmtr!F550/1*'calc monthly loads'!$B$12</f>
        <v>43.946</v>
      </c>
      <c r="K550" s="1">
        <f>telmtr!G550/1*'calc monthly loads'!$B$12</f>
        <v>44.384</v>
      </c>
      <c r="L550" s="1">
        <f>telmtr!H550/1*'calc monthly loads'!$B$12</f>
        <v>44.092</v>
      </c>
      <c r="M550" s="1">
        <f>telmtr!I550/1*'calc monthly loads'!$B$12</f>
        <v>44.092</v>
      </c>
      <c r="N550" s="1">
        <f>telmtr!J550/1*'calc monthly loads'!$B$12</f>
        <v>44.53</v>
      </c>
      <c r="O550" s="1">
        <f>telmtr!K550/1*'calc monthly loads'!$B$12</f>
        <v>41.756</v>
      </c>
      <c r="P550" s="1">
        <f>telmtr!L550/1*'calc monthly loads'!$B$12</f>
        <v>41.026</v>
      </c>
      <c r="Q550" s="1">
        <f>telmtr!M550/1*'calc monthly loads'!$B$12</f>
        <v>42.924</v>
      </c>
      <c r="R550" s="1">
        <f>telmtr!N550/1*'calc monthly loads'!$B$12</f>
        <v>44.238</v>
      </c>
      <c r="S550" s="1">
        <f>telmtr!O550/1*'calc monthly loads'!$B$12</f>
        <v>44.53</v>
      </c>
      <c r="T550" s="1">
        <f>telmtr!P550/1*'calc monthly loads'!$B$12</f>
        <v>45.406</v>
      </c>
      <c r="U550" t="s">
        <v>13</v>
      </c>
      <c r="V550" s="3">
        <v>0</v>
      </c>
      <c r="W550" t="s">
        <v>14</v>
      </c>
      <c r="X550" s="3">
        <f>SUM(I550:T550)</f>
        <v>525.0159999999998</v>
      </c>
    </row>
    <row r="551" spans="6:24" ht="12.75">
      <c r="F551">
        <f>telmtr!A551</f>
        <v>100100</v>
      </c>
      <c r="G551">
        <f>telmtr!B551</f>
        <v>2</v>
      </c>
      <c r="I551" s="1">
        <f>telmtr!E551/1*'calc monthly loads'!$B$12</f>
        <v>45.698</v>
      </c>
      <c r="J551" s="1">
        <f>telmtr!F551/1*'calc monthly loads'!$B$12</f>
        <v>46.574</v>
      </c>
      <c r="K551" s="1">
        <f>telmtr!G551/1*'calc monthly loads'!$B$12</f>
        <v>46.428</v>
      </c>
      <c r="L551" s="1">
        <f>telmtr!H551/1*'calc monthly loads'!$B$12</f>
        <v>47.012</v>
      </c>
      <c r="M551" s="1">
        <f>telmtr!I551/1*'calc monthly loads'!$B$12</f>
        <v>47.012</v>
      </c>
      <c r="N551" s="1">
        <f>telmtr!J551/1*'calc monthly loads'!$B$12</f>
        <v>46.428</v>
      </c>
      <c r="O551" s="1">
        <f>telmtr!K551/1*'calc monthly loads'!$B$12</f>
        <v>45.99</v>
      </c>
      <c r="P551" s="1">
        <f>telmtr!L551/1*'calc monthly loads'!$B$12</f>
        <v>45.99</v>
      </c>
      <c r="Q551" s="1">
        <f>telmtr!M551/1*'calc monthly loads'!$B$12</f>
        <v>43.946</v>
      </c>
      <c r="R551" s="1">
        <f>telmtr!N551/1*'calc monthly loads'!$B$12</f>
        <v>42.924</v>
      </c>
      <c r="S551" s="1">
        <f>telmtr!O551/1*'calc monthly loads'!$B$12</f>
        <v>42.486</v>
      </c>
      <c r="T551" s="1">
        <f>telmtr!P551/1*'calc monthly loads'!$B$12</f>
        <v>42.34</v>
      </c>
      <c r="U551" t="s">
        <v>13</v>
      </c>
      <c r="V551" s="3">
        <v>0</v>
      </c>
      <c r="W551" t="s">
        <v>14</v>
      </c>
      <c r="X551" s="3">
        <f>SUM(I551:T551)</f>
        <v>542.828</v>
      </c>
    </row>
    <row r="552" spans="6:24" ht="12.75">
      <c r="F552">
        <f>telmtr!A552</f>
        <v>100200</v>
      </c>
      <c r="G552">
        <f>telmtr!B552</f>
        <v>1</v>
      </c>
      <c r="H552">
        <v>12</v>
      </c>
      <c r="I552" s="1">
        <f>telmtr!E552/1*'calc monthly loads'!$B$12</f>
        <v>41.756</v>
      </c>
      <c r="J552" s="1">
        <f>telmtr!F552/1*'calc monthly loads'!$B$12</f>
        <v>41.172</v>
      </c>
      <c r="K552" s="1">
        <f>telmtr!G552/1*'calc monthly loads'!$B$12</f>
        <v>41.026</v>
      </c>
      <c r="L552" s="1">
        <f>telmtr!H552/1*'calc monthly loads'!$B$12</f>
        <v>41.318</v>
      </c>
      <c r="M552" s="1">
        <f>telmtr!I552/1*'calc monthly loads'!$B$12</f>
        <v>43.216</v>
      </c>
      <c r="N552" s="1">
        <f>telmtr!J552/1*'calc monthly loads'!$B$12</f>
        <v>49.202</v>
      </c>
      <c r="O552" s="1">
        <f>telmtr!K552/1*'calc monthly loads'!$B$12</f>
        <v>60.736</v>
      </c>
      <c r="P552" s="1">
        <f>telmtr!L552/1*'calc monthly loads'!$B$12</f>
        <v>69.788</v>
      </c>
      <c r="Q552" s="1">
        <f>telmtr!M552/1*'calc monthly loads'!$B$12</f>
        <v>74.46</v>
      </c>
      <c r="R552" s="1">
        <f>telmtr!N552/1*'calc monthly loads'!$B$12</f>
        <v>74.606</v>
      </c>
      <c r="S552" s="1">
        <f>telmtr!O552/1*'calc monthly loads'!$B$12</f>
        <v>76.65</v>
      </c>
      <c r="T552" s="1">
        <f>telmtr!P552/1*'calc monthly loads'!$B$12</f>
        <v>75.92</v>
      </c>
      <c r="U552" t="s">
        <v>13</v>
      </c>
      <c r="V552" s="3">
        <f>SUM(P552:T552)</f>
        <v>371.42400000000004</v>
      </c>
      <c r="W552" t="s">
        <v>14</v>
      </c>
      <c r="X552" s="3">
        <f>SUM(I552:O552)</f>
        <v>318.426</v>
      </c>
    </row>
    <row r="553" spans="6:24" ht="12.75">
      <c r="F553">
        <f>telmtr!A553</f>
        <v>100200</v>
      </c>
      <c r="G553">
        <f>telmtr!B553</f>
        <v>2</v>
      </c>
      <c r="I553" s="1">
        <f>telmtr!E553/1*'calc monthly loads'!$B$12</f>
        <v>76.212</v>
      </c>
      <c r="J553" s="1">
        <f>telmtr!F553/1*'calc monthly loads'!$B$12</f>
        <v>78.84</v>
      </c>
      <c r="K553" s="1">
        <f>telmtr!G553/1*'calc monthly loads'!$B$12</f>
        <v>76.942</v>
      </c>
      <c r="L553" s="1">
        <f>telmtr!H553/1*'calc monthly loads'!$B$12</f>
        <v>72.124</v>
      </c>
      <c r="M553" s="1">
        <f>telmtr!I553/1*'calc monthly loads'!$B$12</f>
        <v>65.262</v>
      </c>
      <c r="N553" s="1">
        <f>telmtr!J553/1*'calc monthly loads'!$B$12</f>
        <v>60.298</v>
      </c>
      <c r="O553" s="1">
        <f>telmtr!K553/1*'calc monthly loads'!$B$12</f>
        <v>58.838</v>
      </c>
      <c r="P553" s="1">
        <f>telmtr!L553/1*'calc monthly loads'!$B$12</f>
        <v>57.524</v>
      </c>
      <c r="Q553" s="1">
        <f>telmtr!M553/1*'calc monthly loads'!$B$12</f>
        <v>56.064</v>
      </c>
      <c r="R553" s="1">
        <f>telmtr!N553/1*'calc monthly loads'!$B$12</f>
        <v>54.166</v>
      </c>
      <c r="S553" s="1">
        <f>telmtr!O553/1*'calc monthly loads'!$B$12</f>
        <v>51.1</v>
      </c>
      <c r="T553" s="1">
        <f>telmtr!P553/1*'calc monthly loads'!$B$12</f>
        <v>48.034</v>
      </c>
      <c r="U553" t="s">
        <v>13</v>
      </c>
      <c r="V553" s="3">
        <f>SUM(I553:S553)</f>
        <v>707.37</v>
      </c>
      <c r="W553" t="s">
        <v>14</v>
      </c>
      <c r="X553" s="3">
        <f>T553</f>
        <v>48.034</v>
      </c>
    </row>
    <row r="554" spans="6:24" ht="12.75">
      <c r="F554">
        <f>telmtr!A554</f>
        <v>100300</v>
      </c>
      <c r="G554">
        <f>telmtr!B554</f>
        <v>1</v>
      </c>
      <c r="H554">
        <v>22</v>
      </c>
      <c r="I554" s="1">
        <f>telmtr!E554/1*'calc monthly loads'!$B$12</f>
        <v>46.866</v>
      </c>
      <c r="J554" s="1">
        <f>telmtr!F554/1*'calc monthly loads'!$B$12</f>
        <v>45.26</v>
      </c>
      <c r="K554" s="1">
        <f>telmtr!G554/1*'calc monthly loads'!$B$12</f>
        <v>44.53</v>
      </c>
      <c r="L554" s="1">
        <f>telmtr!H554/1*'calc monthly loads'!$B$12</f>
        <v>44.822</v>
      </c>
      <c r="M554" s="1">
        <f>telmtr!I554/1*'calc monthly loads'!$B$12</f>
        <v>46.574</v>
      </c>
      <c r="N554" s="1">
        <f>telmtr!J554/1*'calc monthly loads'!$B$12</f>
        <v>52.56</v>
      </c>
      <c r="O554" s="1">
        <f>telmtr!K554/1*'calc monthly loads'!$B$12</f>
        <v>63.218</v>
      </c>
      <c r="P554" s="1">
        <f>telmtr!L554/1*'calc monthly loads'!$B$12</f>
        <v>73</v>
      </c>
      <c r="Q554" s="1">
        <f>telmtr!M554/1*'calc monthly loads'!$B$12</f>
        <v>76.504</v>
      </c>
      <c r="R554" s="1">
        <f>telmtr!N554/1*'calc monthly loads'!$B$12</f>
        <v>76.796</v>
      </c>
      <c r="S554" s="1">
        <f>telmtr!O554/1*'calc monthly loads'!$B$12</f>
        <v>80.884</v>
      </c>
      <c r="T554" s="1">
        <f>telmtr!P554/1*'calc monthly loads'!$B$12</f>
        <v>79.716</v>
      </c>
      <c r="U554" t="s">
        <v>13</v>
      </c>
      <c r="V554" s="3">
        <f>SUM(P554:T554)</f>
        <v>386.90000000000003</v>
      </c>
      <c r="W554" t="s">
        <v>14</v>
      </c>
      <c r="X554" s="3">
        <f>SUM(I554:O554)</f>
        <v>343.83000000000004</v>
      </c>
    </row>
    <row r="555" spans="6:24" ht="12.75">
      <c r="F555">
        <f>telmtr!A555</f>
        <v>100300</v>
      </c>
      <c r="G555">
        <f>telmtr!B555</f>
        <v>2</v>
      </c>
      <c r="I555" s="1">
        <f>telmtr!E555/1*'calc monthly loads'!$B$12</f>
        <v>79.278</v>
      </c>
      <c r="J555" s="1">
        <f>telmtr!F555/1*'calc monthly loads'!$B$12</f>
        <v>81.906</v>
      </c>
      <c r="K555" s="1">
        <f>telmtr!G555/1*'calc monthly loads'!$B$12</f>
        <v>80.3</v>
      </c>
      <c r="L555" s="1">
        <f>telmtr!H555/1*'calc monthly loads'!$B$12</f>
        <v>75.774</v>
      </c>
      <c r="M555" s="1">
        <f>telmtr!I555/1*'calc monthly loads'!$B$12</f>
        <v>68.912</v>
      </c>
      <c r="N555" s="1">
        <f>telmtr!J555/1*'calc monthly loads'!$B$12</f>
        <v>63.802</v>
      </c>
      <c r="O555" s="1">
        <f>telmtr!K555/1*'calc monthly loads'!$B$12</f>
        <v>61.612</v>
      </c>
      <c r="P555" s="1">
        <f>telmtr!L555/1*'calc monthly loads'!$B$12</f>
        <v>60.736</v>
      </c>
      <c r="Q555" s="1">
        <f>telmtr!M555/1*'calc monthly loads'!$B$12</f>
        <v>59.13</v>
      </c>
      <c r="R555" s="1">
        <f>telmtr!N555/1*'calc monthly loads'!$B$12</f>
        <v>55.626</v>
      </c>
      <c r="S555" s="1">
        <f>telmtr!O555/1*'calc monthly loads'!$B$12</f>
        <v>52.56</v>
      </c>
      <c r="T555" s="1">
        <f>telmtr!P555/1*'calc monthly loads'!$B$12</f>
        <v>49.932</v>
      </c>
      <c r="U555" t="s">
        <v>13</v>
      </c>
      <c r="V555" s="3">
        <f>SUM(I555:S555)</f>
        <v>739.6360000000002</v>
      </c>
      <c r="W555" t="s">
        <v>14</v>
      </c>
      <c r="X555" s="3">
        <f>T555</f>
        <v>49.932</v>
      </c>
    </row>
    <row r="556" spans="6:24" ht="12.75">
      <c r="F556">
        <f>telmtr!A556</f>
        <v>100400</v>
      </c>
      <c r="G556">
        <f>telmtr!B556</f>
        <v>1</v>
      </c>
      <c r="H556">
        <v>32</v>
      </c>
      <c r="I556" s="1">
        <f>telmtr!E556/1*'calc monthly loads'!$B$12</f>
        <v>47.888</v>
      </c>
      <c r="J556" s="1">
        <f>telmtr!F556/1*'calc monthly loads'!$B$12</f>
        <v>45.844</v>
      </c>
      <c r="K556" s="1">
        <f>telmtr!G556/1*'calc monthly loads'!$B$12</f>
        <v>45.26</v>
      </c>
      <c r="L556" s="1">
        <f>telmtr!H556/1*'calc monthly loads'!$B$12</f>
        <v>44.822</v>
      </c>
      <c r="M556" s="1">
        <f>telmtr!I556/1*'calc monthly loads'!$B$12</f>
        <v>45.99</v>
      </c>
      <c r="N556" s="1">
        <f>telmtr!J556/1*'calc monthly loads'!$B$12</f>
        <v>51.392</v>
      </c>
      <c r="O556" s="1">
        <f>telmtr!K556/1*'calc monthly loads'!$B$12</f>
        <v>62.05</v>
      </c>
      <c r="P556" s="1">
        <f>telmtr!L556/1*'calc monthly loads'!$B$12</f>
        <v>70.956</v>
      </c>
      <c r="Q556" s="1">
        <f>telmtr!M556/1*'calc monthly loads'!$B$12</f>
        <v>76.212</v>
      </c>
      <c r="R556" s="1">
        <f>telmtr!N556/1*'calc monthly loads'!$B$12</f>
        <v>78.694</v>
      </c>
      <c r="S556" s="1">
        <f>telmtr!O556/1*'calc monthly loads'!$B$12</f>
        <v>81.03</v>
      </c>
      <c r="T556" s="1">
        <f>telmtr!P556/1*'calc monthly loads'!$B$12</f>
        <v>80.3</v>
      </c>
      <c r="U556" t="s">
        <v>13</v>
      </c>
      <c r="V556" s="3">
        <f>SUM(P556:T556)</f>
        <v>387.19200000000006</v>
      </c>
      <c r="W556" t="s">
        <v>14</v>
      </c>
      <c r="X556" s="3">
        <f>SUM(I556:O556)</f>
        <v>343.24600000000004</v>
      </c>
    </row>
    <row r="557" spans="6:24" ht="12.75">
      <c r="F557">
        <f>telmtr!A557</f>
        <v>100400</v>
      </c>
      <c r="G557">
        <f>telmtr!B557</f>
        <v>2</v>
      </c>
      <c r="I557" s="1">
        <f>telmtr!E557/1*'calc monthly loads'!$B$12</f>
        <v>78.402</v>
      </c>
      <c r="J557" s="1">
        <f>telmtr!F557/1*'calc monthly loads'!$B$12</f>
        <v>79.716</v>
      </c>
      <c r="K557" s="1">
        <f>telmtr!G557/1*'calc monthly loads'!$B$12</f>
        <v>76.358</v>
      </c>
      <c r="L557" s="1">
        <f>telmtr!H557/1*'calc monthly loads'!$B$12</f>
        <v>70.08</v>
      </c>
      <c r="M557" s="1">
        <f>telmtr!I557/1*'calc monthly loads'!$B$12</f>
        <v>63.51</v>
      </c>
      <c r="N557" s="1">
        <f>telmtr!J557/1*'calc monthly loads'!$B$12</f>
        <v>59.13</v>
      </c>
      <c r="O557" s="1">
        <f>telmtr!K557/1*'calc monthly loads'!$B$12</f>
        <v>59.422</v>
      </c>
      <c r="P557" s="1">
        <f>telmtr!L557/1*'calc monthly loads'!$B$12</f>
        <v>58.692</v>
      </c>
      <c r="Q557" s="1">
        <f>telmtr!M557/1*'calc monthly loads'!$B$12</f>
        <v>56.794</v>
      </c>
      <c r="R557" s="1">
        <f>telmtr!N557/1*'calc monthly loads'!$B$12</f>
        <v>54.312</v>
      </c>
      <c r="S557" s="1">
        <f>telmtr!O557/1*'calc monthly loads'!$B$12</f>
        <v>51.392</v>
      </c>
      <c r="T557" s="1">
        <f>telmtr!P557/1*'calc monthly loads'!$B$12</f>
        <v>48.618</v>
      </c>
      <c r="U557" t="s">
        <v>13</v>
      </c>
      <c r="V557" s="3">
        <f>SUM(I557:S557)</f>
        <v>707.808</v>
      </c>
      <c r="W557" t="s">
        <v>14</v>
      </c>
      <c r="X557" s="3">
        <f>T557</f>
        <v>48.618</v>
      </c>
    </row>
    <row r="558" spans="6:24" ht="12.75">
      <c r="F558">
        <f>telmtr!A558</f>
        <v>100500</v>
      </c>
      <c r="G558">
        <f>telmtr!B558</f>
        <v>1</v>
      </c>
      <c r="H558">
        <v>42</v>
      </c>
      <c r="I558" s="1">
        <f>telmtr!E558/1*'calc monthly loads'!$B$12</f>
        <v>47.012</v>
      </c>
      <c r="J558" s="1">
        <f>telmtr!F558/1*'calc monthly loads'!$B$12</f>
        <v>45.406</v>
      </c>
      <c r="K558" s="1">
        <f>telmtr!G558/1*'calc monthly loads'!$B$12</f>
        <v>45.114</v>
      </c>
      <c r="L558" s="1">
        <f>telmtr!H558/1*'calc monthly loads'!$B$12</f>
        <v>44.968</v>
      </c>
      <c r="M558" s="1">
        <f>telmtr!I558/1*'calc monthly loads'!$B$12</f>
        <v>46.282</v>
      </c>
      <c r="N558" s="1">
        <f>telmtr!J558/1*'calc monthly loads'!$B$12</f>
        <v>51.976</v>
      </c>
      <c r="O558" s="1">
        <f>telmtr!K558/1*'calc monthly loads'!$B$12</f>
        <v>62.926</v>
      </c>
      <c r="P558" s="1">
        <f>telmtr!L558/1*'calc monthly loads'!$B$12</f>
        <v>70.664</v>
      </c>
      <c r="Q558" s="1">
        <f>telmtr!M558/1*'calc monthly loads'!$B$12</f>
        <v>73.438</v>
      </c>
      <c r="R558" s="1">
        <f>telmtr!N558/1*'calc monthly loads'!$B$12</f>
        <v>74.46</v>
      </c>
      <c r="S558" s="1">
        <f>telmtr!O558/1*'calc monthly loads'!$B$12</f>
        <v>76.504</v>
      </c>
      <c r="T558" s="1">
        <f>telmtr!P558/1*'calc monthly loads'!$B$12</f>
        <v>76.212</v>
      </c>
      <c r="U558" t="s">
        <v>13</v>
      </c>
      <c r="V558" s="3">
        <f>SUM(P558:T558)</f>
        <v>371.278</v>
      </c>
      <c r="W558" t="s">
        <v>14</v>
      </c>
      <c r="X558" s="3">
        <f>SUM(I558:O558)</f>
        <v>343.68399999999997</v>
      </c>
    </row>
    <row r="559" spans="6:24" ht="12.75">
      <c r="F559">
        <f>telmtr!A559</f>
        <v>100500</v>
      </c>
      <c r="G559">
        <f>telmtr!B559</f>
        <v>2</v>
      </c>
      <c r="I559" s="1">
        <f>telmtr!E559/1*'calc monthly loads'!$B$12</f>
        <v>73.584</v>
      </c>
      <c r="J559" s="1">
        <f>telmtr!F559/1*'calc monthly loads'!$B$12</f>
        <v>75.774</v>
      </c>
      <c r="K559" s="1">
        <f>telmtr!G559/1*'calc monthly loads'!$B$12</f>
        <v>73.438</v>
      </c>
      <c r="L559" s="1">
        <f>telmtr!H559/1*'calc monthly loads'!$B$12</f>
        <v>67.89</v>
      </c>
      <c r="M559" s="1">
        <f>telmtr!I559/1*'calc monthly loads'!$B$12</f>
        <v>61.758</v>
      </c>
      <c r="N559" s="1">
        <f>telmtr!J559/1*'calc monthly loads'!$B$12</f>
        <v>57.816</v>
      </c>
      <c r="O559" s="1">
        <f>telmtr!K559/1*'calc monthly loads'!$B$12</f>
        <v>57.232</v>
      </c>
      <c r="P559" s="1">
        <f>telmtr!L559/1*'calc monthly loads'!$B$12</f>
        <v>55.772</v>
      </c>
      <c r="Q559" s="1">
        <f>telmtr!M559/1*'calc monthly loads'!$B$12</f>
        <v>54.458</v>
      </c>
      <c r="R559" s="1">
        <f>telmtr!N559/1*'calc monthly loads'!$B$12</f>
        <v>52.998</v>
      </c>
      <c r="S559" s="1">
        <f>telmtr!O559/1*'calc monthly loads'!$B$12</f>
        <v>49.786</v>
      </c>
      <c r="T559" s="1">
        <f>telmtr!P559/1*'calc monthly loads'!$B$12</f>
        <v>46.72</v>
      </c>
      <c r="U559" t="s">
        <v>13</v>
      </c>
      <c r="V559" s="3">
        <f>SUM(I559:S559)</f>
        <v>680.5060000000001</v>
      </c>
      <c r="W559" t="s">
        <v>14</v>
      </c>
      <c r="X559" s="3">
        <f>T559</f>
        <v>46.72</v>
      </c>
    </row>
    <row r="560" spans="6:24" ht="12.75">
      <c r="F560">
        <f>telmtr!A560</f>
        <v>100600</v>
      </c>
      <c r="G560">
        <f>telmtr!B560</f>
        <v>1</v>
      </c>
      <c r="H560">
        <v>52</v>
      </c>
      <c r="I560" s="1">
        <f>telmtr!E560/1*'calc monthly loads'!$B$12</f>
        <v>44.676</v>
      </c>
      <c r="J560" s="1">
        <f>telmtr!F560/1*'calc monthly loads'!$B$12</f>
        <v>43.8</v>
      </c>
      <c r="K560" s="1">
        <f>telmtr!G560/1*'calc monthly loads'!$B$12</f>
        <v>43.362</v>
      </c>
      <c r="L560" s="1">
        <f>telmtr!H560/1*'calc monthly loads'!$B$12</f>
        <v>43.362</v>
      </c>
      <c r="M560" s="1">
        <f>telmtr!I560/1*'calc monthly loads'!$B$12</f>
        <v>44.092</v>
      </c>
      <c r="N560" s="1">
        <f>telmtr!J560/1*'calc monthly loads'!$B$12</f>
        <v>49.202</v>
      </c>
      <c r="O560" s="1">
        <f>telmtr!K560/1*'calc monthly loads'!$B$12</f>
        <v>58.254</v>
      </c>
      <c r="P560" s="1">
        <f>telmtr!L560/1*'calc monthly loads'!$B$12</f>
        <v>67.16</v>
      </c>
      <c r="Q560" s="1">
        <f>telmtr!M560/1*'calc monthly loads'!$B$12</f>
        <v>70.956</v>
      </c>
      <c r="R560" s="1">
        <f>telmtr!N560/1*'calc monthly loads'!$B$12</f>
        <v>72.27</v>
      </c>
      <c r="S560" s="1">
        <f>telmtr!O560/1*'calc monthly loads'!$B$12</f>
        <v>72.416</v>
      </c>
      <c r="T560" s="1">
        <f>telmtr!P560/1*'calc monthly loads'!$B$12</f>
        <v>74.022</v>
      </c>
      <c r="U560" t="s">
        <v>13</v>
      </c>
      <c r="V560" s="3">
        <f>SUM(P560:T560)</f>
        <v>356.82399999999996</v>
      </c>
      <c r="W560" t="s">
        <v>14</v>
      </c>
      <c r="X560" s="3">
        <f>SUM(I560:O560)</f>
        <v>326.748</v>
      </c>
    </row>
    <row r="561" spans="6:24" ht="12.75">
      <c r="F561">
        <f>telmtr!A561</f>
        <v>100600</v>
      </c>
      <c r="G561">
        <f>telmtr!B561</f>
        <v>2</v>
      </c>
      <c r="I561" s="1">
        <f>telmtr!E561/1*'calc monthly loads'!$B$12</f>
        <v>72.27</v>
      </c>
      <c r="J561" s="1">
        <f>telmtr!F561/1*'calc monthly loads'!$B$12</f>
        <v>74.022</v>
      </c>
      <c r="K561" s="1">
        <f>telmtr!G561/1*'calc monthly loads'!$B$12</f>
        <v>68.62</v>
      </c>
      <c r="L561" s="1">
        <f>telmtr!H561/1*'calc monthly loads'!$B$12</f>
        <v>63.364</v>
      </c>
      <c r="M561" s="1">
        <f>telmtr!I561/1*'calc monthly loads'!$B$12</f>
        <v>61.466</v>
      </c>
      <c r="N561" s="1">
        <f>telmtr!J561/1*'calc monthly loads'!$B$12</f>
        <v>58.838</v>
      </c>
      <c r="O561" s="1">
        <f>telmtr!K561/1*'calc monthly loads'!$B$12</f>
        <v>57.962</v>
      </c>
      <c r="P561" s="1">
        <f>telmtr!L561/1*'calc monthly loads'!$B$12</f>
        <v>56.502</v>
      </c>
      <c r="Q561" s="1">
        <f>telmtr!M561/1*'calc monthly loads'!$B$12</f>
        <v>54.604</v>
      </c>
      <c r="R561" s="1">
        <f>telmtr!N561/1*'calc monthly loads'!$B$12</f>
        <v>53.436</v>
      </c>
      <c r="S561" s="1">
        <f>telmtr!O561/1*'calc monthly loads'!$B$12</f>
        <v>52.268</v>
      </c>
      <c r="T561" s="1">
        <f>telmtr!P561/1*'calc monthly loads'!$B$12</f>
        <v>49.786</v>
      </c>
      <c r="U561" t="s">
        <v>13</v>
      </c>
      <c r="V561" s="3">
        <f>SUM(I561:S561)</f>
        <v>673.3520000000001</v>
      </c>
      <c r="W561" t="s">
        <v>14</v>
      </c>
      <c r="X561" s="3">
        <f>T561</f>
        <v>49.786</v>
      </c>
    </row>
    <row r="562" spans="6:24" ht="12.75">
      <c r="F562">
        <f>telmtr!A562</f>
        <v>100700</v>
      </c>
      <c r="G562">
        <f>telmtr!B562</f>
        <v>1</v>
      </c>
      <c r="H562">
        <v>62</v>
      </c>
      <c r="I562" s="1">
        <f>telmtr!E562/1*'calc monthly loads'!$B$12</f>
        <v>48.326</v>
      </c>
      <c r="J562" s="1">
        <f>telmtr!F562/1*'calc monthly loads'!$B$12</f>
        <v>47.888</v>
      </c>
      <c r="K562" s="1">
        <f>telmtr!G562/1*'calc monthly loads'!$B$12</f>
        <v>46.866</v>
      </c>
      <c r="L562" s="1">
        <f>telmtr!H562/1*'calc monthly loads'!$B$12</f>
        <v>46.282</v>
      </c>
      <c r="M562" s="1">
        <f>telmtr!I562/1*'calc monthly loads'!$B$12</f>
        <v>46.574</v>
      </c>
      <c r="N562" s="1">
        <f>telmtr!J562/1*'calc monthly loads'!$B$12</f>
        <v>48.618</v>
      </c>
      <c r="O562" s="1">
        <f>telmtr!K562/1*'calc monthly loads'!$B$12</f>
        <v>51.246</v>
      </c>
      <c r="P562" s="1">
        <f>telmtr!L562/1*'calc monthly loads'!$B$12</f>
        <v>50.808</v>
      </c>
      <c r="Q562" s="1">
        <f>telmtr!M562/1*'calc monthly loads'!$B$12</f>
        <v>51.83</v>
      </c>
      <c r="R562" s="1">
        <f>telmtr!N562/1*'calc monthly loads'!$B$12</f>
        <v>52.998</v>
      </c>
      <c r="S562" s="1">
        <f>telmtr!O562/1*'calc monthly loads'!$B$12</f>
        <v>54.312</v>
      </c>
      <c r="T562" s="1">
        <f>telmtr!P562/1*'calc monthly loads'!$B$12</f>
        <v>53.728</v>
      </c>
      <c r="U562" t="s">
        <v>13</v>
      </c>
      <c r="V562" s="3">
        <v>0</v>
      </c>
      <c r="W562" t="s">
        <v>14</v>
      </c>
      <c r="X562" s="3">
        <f>SUM(I562:T562)</f>
        <v>599.4759999999999</v>
      </c>
    </row>
    <row r="563" spans="6:24" ht="12.75">
      <c r="F563">
        <f>telmtr!A563</f>
        <v>100700</v>
      </c>
      <c r="G563">
        <f>telmtr!B563</f>
        <v>2</v>
      </c>
      <c r="I563" s="1">
        <f>telmtr!E563/1*'calc monthly loads'!$B$12</f>
        <v>52.122</v>
      </c>
      <c r="J563" s="1">
        <f>telmtr!F563/1*'calc monthly loads'!$B$12</f>
        <v>51.976</v>
      </c>
      <c r="K563" s="1">
        <f>telmtr!G563/1*'calc monthly loads'!$B$12</f>
        <v>50.516</v>
      </c>
      <c r="L563" s="1">
        <f>telmtr!H563/1*'calc monthly loads'!$B$12</f>
        <v>49.64</v>
      </c>
      <c r="M563" s="1">
        <f>telmtr!I563/1*'calc monthly loads'!$B$12</f>
        <v>48.764</v>
      </c>
      <c r="N563" s="1">
        <f>telmtr!J563/1*'calc monthly loads'!$B$12</f>
        <v>48.472</v>
      </c>
      <c r="O563" s="1">
        <f>telmtr!K563/1*'calc monthly loads'!$B$12</f>
        <v>48.326</v>
      </c>
      <c r="P563" s="1">
        <f>telmtr!L563/1*'calc monthly loads'!$B$12</f>
        <v>48.472</v>
      </c>
      <c r="Q563" s="1">
        <f>telmtr!M563/1*'calc monthly loads'!$B$12</f>
        <v>47.596</v>
      </c>
      <c r="R563" s="1">
        <f>telmtr!N563/1*'calc monthly loads'!$B$12</f>
        <v>47.45</v>
      </c>
      <c r="S563" s="1">
        <f>telmtr!O563/1*'calc monthly loads'!$B$12</f>
        <v>46.866</v>
      </c>
      <c r="T563" s="1">
        <f>telmtr!P563/1*'calc monthly loads'!$B$12</f>
        <v>44.238</v>
      </c>
      <c r="U563" t="s">
        <v>13</v>
      </c>
      <c r="V563" s="3">
        <v>0</v>
      </c>
      <c r="W563" t="s">
        <v>14</v>
      </c>
      <c r="X563" s="3">
        <f>SUM(I563:T563)</f>
        <v>584.4380000000001</v>
      </c>
    </row>
    <row r="564" spans="6:24" ht="12.75">
      <c r="F564">
        <f>telmtr!A564</f>
        <v>100800</v>
      </c>
      <c r="G564">
        <f>telmtr!B564</f>
        <v>1</v>
      </c>
      <c r="H564">
        <v>72</v>
      </c>
      <c r="I564" s="1">
        <f>telmtr!E564/1*'calc monthly loads'!$B$12</f>
        <v>44.238</v>
      </c>
      <c r="J564" s="1">
        <f>telmtr!F564/1*'calc monthly loads'!$B$12</f>
        <v>44.238</v>
      </c>
      <c r="K564" s="1">
        <f>telmtr!G564/1*'calc monthly loads'!$B$12</f>
        <v>43.946</v>
      </c>
      <c r="L564" s="1">
        <f>telmtr!H564/1*'calc monthly loads'!$B$12</f>
        <v>43.508</v>
      </c>
      <c r="M564" s="1">
        <f>telmtr!I564/1*'calc monthly loads'!$B$12</f>
        <v>43.508</v>
      </c>
      <c r="N564" s="1">
        <f>telmtr!J564/1*'calc monthly loads'!$B$12</f>
        <v>44.822</v>
      </c>
      <c r="O564" s="1">
        <f>telmtr!K564/1*'calc monthly loads'!$B$12</f>
        <v>45.698</v>
      </c>
      <c r="P564" s="1">
        <f>telmtr!L564/1*'calc monthly loads'!$B$12</f>
        <v>45.99</v>
      </c>
      <c r="Q564" s="1">
        <f>telmtr!M564/1*'calc monthly loads'!$B$12</f>
        <v>47.742</v>
      </c>
      <c r="R564" s="1">
        <f>telmtr!N564/1*'calc monthly loads'!$B$12</f>
        <v>48.618</v>
      </c>
      <c r="S564" s="1">
        <f>telmtr!O564/1*'calc monthly loads'!$B$12</f>
        <v>48.618</v>
      </c>
      <c r="T564" s="1">
        <f>telmtr!P564/1*'calc monthly loads'!$B$12</f>
        <v>48.91</v>
      </c>
      <c r="U564" t="s">
        <v>13</v>
      </c>
      <c r="V564" s="3">
        <v>0</v>
      </c>
      <c r="W564" t="s">
        <v>14</v>
      </c>
      <c r="X564" s="3">
        <f>SUM(I564:T564)</f>
        <v>549.836</v>
      </c>
    </row>
    <row r="565" spans="6:24" ht="12.75">
      <c r="F565">
        <f>telmtr!A565</f>
        <v>100800</v>
      </c>
      <c r="G565">
        <f>telmtr!B565</f>
        <v>2</v>
      </c>
      <c r="I565" s="1">
        <f>telmtr!E565/1*'calc monthly loads'!$B$12</f>
        <v>48.472</v>
      </c>
      <c r="J565" s="1">
        <f>telmtr!F565/1*'calc monthly loads'!$B$12</f>
        <v>49.202</v>
      </c>
      <c r="K565" s="1">
        <f>telmtr!G565/1*'calc monthly loads'!$B$12</f>
        <v>48.472</v>
      </c>
      <c r="L565" s="1">
        <f>telmtr!H565/1*'calc monthly loads'!$B$12</f>
        <v>47.742</v>
      </c>
      <c r="M565" s="1">
        <f>telmtr!I565/1*'calc monthly loads'!$B$12</f>
        <v>49.494</v>
      </c>
      <c r="N565" s="1">
        <f>telmtr!J565/1*'calc monthly loads'!$B$12</f>
        <v>51.246</v>
      </c>
      <c r="O565" s="1">
        <f>telmtr!K565/1*'calc monthly loads'!$B$12</f>
        <v>51.246</v>
      </c>
      <c r="P565" s="1">
        <f>telmtr!L565/1*'calc monthly loads'!$B$12</f>
        <v>49.494</v>
      </c>
      <c r="Q565" s="1">
        <f>telmtr!M565/1*'calc monthly loads'!$B$12</f>
        <v>47.012</v>
      </c>
      <c r="R565" s="1">
        <f>telmtr!N565/1*'calc monthly loads'!$B$12</f>
        <v>46.282</v>
      </c>
      <c r="S565" s="1">
        <f>telmtr!O565/1*'calc monthly loads'!$B$12</f>
        <v>45.552</v>
      </c>
      <c r="T565" s="1">
        <f>telmtr!P565/1*'calc monthly loads'!$B$12</f>
        <v>44.968</v>
      </c>
      <c r="U565" t="s">
        <v>13</v>
      </c>
      <c r="V565" s="3">
        <v>0</v>
      </c>
      <c r="W565" t="s">
        <v>14</v>
      </c>
      <c r="X565" s="3">
        <f>SUM(I565:T565)</f>
        <v>579.1819999999999</v>
      </c>
    </row>
    <row r="566" spans="6:24" ht="12.75">
      <c r="F566">
        <f>telmtr!A566</f>
        <v>100900</v>
      </c>
      <c r="G566">
        <f>telmtr!B566</f>
        <v>1</v>
      </c>
      <c r="H566">
        <v>12</v>
      </c>
      <c r="I566" s="1">
        <f>telmtr!E566/1*'calc monthly loads'!$B$12</f>
        <v>44.822</v>
      </c>
      <c r="J566" s="1">
        <f>telmtr!F566/1*'calc monthly loads'!$B$12</f>
        <v>44.384</v>
      </c>
      <c r="K566" s="1">
        <f>telmtr!G566/1*'calc monthly loads'!$B$12</f>
        <v>44.384</v>
      </c>
      <c r="L566" s="1">
        <f>telmtr!H566/1*'calc monthly loads'!$B$12</f>
        <v>44.384</v>
      </c>
      <c r="M566" s="1">
        <f>telmtr!I566/1*'calc monthly loads'!$B$12</f>
        <v>45.406</v>
      </c>
      <c r="N566" s="1">
        <f>telmtr!J566/1*'calc monthly loads'!$B$12</f>
        <v>50.078</v>
      </c>
      <c r="O566" s="1">
        <f>telmtr!K566/1*'calc monthly loads'!$B$12</f>
        <v>57.378</v>
      </c>
      <c r="P566" s="1">
        <f>telmtr!L566/1*'calc monthly loads'!$B$12</f>
        <v>64.24</v>
      </c>
      <c r="Q566" s="1">
        <f>telmtr!M566/1*'calc monthly loads'!$B$12</f>
        <v>66.722</v>
      </c>
      <c r="R566" s="1">
        <f>telmtr!N566/1*'calc monthly loads'!$B$12</f>
        <v>66.576</v>
      </c>
      <c r="S566" s="1">
        <f>telmtr!O566/1*'calc monthly loads'!$B$12</f>
        <v>67.744</v>
      </c>
      <c r="T566" s="1">
        <f>telmtr!P566/1*'calc monthly loads'!$B$12</f>
        <v>67.306</v>
      </c>
      <c r="U566" t="s">
        <v>13</v>
      </c>
      <c r="V566" s="3">
        <f>SUM(P566:T566)</f>
        <v>332.58799999999997</v>
      </c>
      <c r="W566" t="s">
        <v>14</v>
      </c>
      <c r="X566" s="3">
        <f>SUM(I566:O566)</f>
        <v>330.83599999999996</v>
      </c>
    </row>
    <row r="567" spans="6:24" ht="12.75">
      <c r="F567">
        <f>telmtr!A567</f>
        <v>100900</v>
      </c>
      <c r="G567">
        <f>telmtr!B567</f>
        <v>2</v>
      </c>
      <c r="I567" s="1">
        <f>telmtr!E567/1*'calc monthly loads'!$B$12</f>
        <v>66.138</v>
      </c>
      <c r="J567" s="1">
        <f>telmtr!F567/1*'calc monthly loads'!$B$12</f>
        <v>67.89</v>
      </c>
      <c r="K567" s="1">
        <f>telmtr!G567/1*'calc monthly loads'!$B$12</f>
        <v>65.992</v>
      </c>
      <c r="L567" s="1">
        <f>telmtr!H567/1*'calc monthly loads'!$B$12</f>
        <v>64.386</v>
      </c>
      <c r="M567" s="1">
        <f>telmtr!I567/1*'calc monthly loads'!$B$12</f>
        <v>61.028</v>
      </c>
      <c r="N567" s="1">
        <f>telmtr!J567/1*'calc monthly loads'!$B$12</f>
        <v>55.48</v>
      </c>
      <c r="O567" s="1">
        <f>telmtr!K567/1*'calc monthly loads'!$B$12</f>
        <v>57.086</v>
      </c>
      <c r="P567" s="1">
        <f>telmtr!L567/1*'calc monthly loads'!$B$12</f>
        <v>57.524</v>
      </c>
      <c r="Q567" s="1">
        <f>telmtr!M567/1*'calc monthly loads'!$B$12</f>
        <v>56.648</v>
      </c>
      <c r="R567" s="1">
        <f>telmtr!N567/1*'calc monthly loads'!$B$12</f>
        <v>56.064</v>
      </c>
      <c r="S567" s="1">
        <f>telmtr!O567/1*'calc monthly loads'!$B$12</f>
        <v>54.75</v>
      </c>
      <c r="T567" s="1">
        <f>telmtr!P567/1*'calc monthly loads'!$B$12</f>
        <v>52.56</v>
      </c>
      <c r="U567" t="s">
        <v>13</v>
      </c>
      <c r="V567" s="3">
        <f>SUM(I567:S567)</f>
        <v>662.9860000000001</v>
      </c>
      <c r="W567" t="s">
        <v>14</v>
      </c>
      <c r="X567" s="3">
        <f>T567</f>
        <v>52.56</v>
      </c>
    </row>
    <row r="568" spans="6:24" ht="12.75">
      <c r="F568">
        <f>telmtr!A568</f>
        <v>101000</v>
      </c>
      <c r="G568">
        <f>telmtr!B568</f>
        <v>1</v>
      </c>
      <c r="H568">
        <v>22</v>
      </c>
      <c r="I568" s="1">
        <f>telmtr!E568/1*'calc monthly loads'!$B$12</f>
        <v>51.976</v>
      </c>
      <c r="J568" s="1">
        <f>telmtr!F568/1*'calc monthly loads'!$B$12</f>
        <v>51.976</v>
      </c>
      <c r="K568" s="1">
        <f>telmtr!G568/1*'calc monthly loads'!$B$12</f>
        <v>51.246</v>
      </c>
      <c r="L568" s="1">
        <f>telmtr!H568/1*'calc monthly loads'!$B$12</f>
        <v>49.64</v>
      </c>
      <c r="M568" s="1">
        <f>telmtr!I568/1*'calc monthly loads'!$B$12</f>
        <v>50.516</v>
      </c>
      <c r="N568" s="1">
        <f>telmtr!J568/1*'calc monthly loads'!$B$12</f>
        <v>58.108</v>
      </c>
      <c r="O568" s="1">
        <f>telmtr!K568/1*'calc monthly loads'!$B$12</f>
        <v>68.912</v>
      </c>
      <c r="P568" s="1">
        <f>telmtr!L568/1*'calc monthly loads'!$B$12</f>
        <v>80.446</v>
      </c>
      <c r="Q568" s="1">
        <f>telmtr!M568/1*'calc monthly loads'!$B$12</f>
        <v>83.658</v>
      </c>
      <c r="R568" s="1">
        <f>telmtr!N568/1*'calc monthly loads'!$B$12</f>
        <v>83.366</v>
      </c>
      <c r="S568" s="1">
        <f>telmtr!O568/1*'calc monthly loads'!$B$12</f>
        <v>85.264</v>
      </c>
      <c r="T568" s="1">
        <f>telmtr!P568/1*'calc monthly loads'!$B$12</f>
        <v>83.074</v>
      </c>
      <c r="U568" t="s">
        <v>13</v>
      </c>
      <c r="V568" s="3">
        <f>SUM(P568:T568)</f>
        <v>415.808</v>
      </c>
      <c r="W568" t="s">
        <v>14</v>
      </c>
      <c r="X568" s="3">
        <f>SUM(I568:O568)</f>
        <v>382.374</v>
      </c>
    </row>
    <row r="569" spans="6:24" ht="12.75">
      <c r="F569">
        <f>telmtr!A569</f>
        <v>101000</v>
      </c>
      <c r="G569">
        <f>telmtr!B569</f>
        <v>2</v>
      </c>
      <c r="I569" s="1">
        <f>telmtr!E569/1*'calc monthly loads'!$B$12</f>
        <v>82.344</v>
      </c>
      <c r="J569" s="1">
        <f>telmtr!F569/1*'calc monthly loads'!$B$12</f>
        <v>83.658</v>
      </c>
      <c r="K569" s="1">
        <f>telmtr!G569/1*'calc monthly loads'!$B$12</f>
        <v>80.592</v>
      </c>
      <c r="L569" s="1">
        <f>telmtr!H569/1*'calc monthly loads'!$B$12</f>
        <v>75.482</v>
      </c>
      <c r="M569" s="1">
        <f>telmtr!I569/1*'calc monthly loads'!$B$12</f>
        <v>69.496</v>
      </c>
      <c r="N569" s="1">
        <f>telmtr!J569/1*'calc monthly loads'!$B$12</f>
        <v>64.97</v>
      </c>
      <c r="O569" s="1">
        <f>telmtr!K569/1*'calc monthly loads'!$B$12</f>
        <v>65.116</v>
      </c>
      <c r="P569" s="1">
        <f>telmtr!L569/1*'calc monthly loads'!$B$12</f>
        <v>64.386</v>
      </c>
      <c r="Q569" s="1">
        <f>telmtr!M569/1*'calc monthly loads'!$B$12</f>
        <v>63.218</v>
      </c>
      <c r="R569" s="1">
        <f>telmtr!N569/1*'calc monthly loads'!$B$12</f>
        <v>61.174</v>
      </c>
      <c r="S569" s="1">
        <f>telmtr!O569/1*'calc monthly loads'!$B$12</f>
        <v>58.4</v>
      </c>
      <c r="T569" s="1">
        <f>telmtr!P569/1*'calc monthly loads'!$B$12</f>
        <v>54.896</v>
      </c>
      <c r="U569" t="s">
        <v>13</v>
      </c>
      <c r="V569" s="3">
        <f>SUM(I569:S569)</f>
        <v>768.8359999999999</v>
      </c>
      <c r="W569" t="s">
        <v>14</v>
      </c>
      <c r="X569" s="3">
        <f>T569</f>
        <v>54.896</v>
      </c>
    </row>
    <row r="570" spans="6:24" ht="12.75">
      <c r="F570">
        <f>telmtr!A570</f>
        <v>101100</v>
      </c>
      <c r="G570">
        <f>telmtr!B570</f>
        <v>1</v>
      </c>
      <c r="H570">
        <v>32</v>
      </c>
      <c r="I570" s="1">
        <f>telmtr!E570/1*'calc monthly loads'!$B$12</f>
        <v>52.414</v>
      </c>
      <c r="J570" s="1">
        <f>telmtr!F570/1*'calc monthly loads'!$B$12</f>
        <v>51.1</v>
      </c>
      <c r="K570" s="1">
        <f>telmtr!G570/1*'calc monthly loads'!$B$12</f>
        <v>50.37</v>
      </c>
      <c r="L570" s="1">
        <f>telmtr!H570/1*'calc monthly loads'!$B$12</f>
        <v>49.64</v>
      </c>
      <c r="M570" s="1">
        <f>telmtr!I570/1*'calc monthly loads'!$B$12</f>
        <v>51.1</v>
      </c>
      <c r="N570" s="1">
        <f>telmtr!J570/1*'calc monthly loads'!$B$12</f>
        <v>57.816</v>
      </c>
      <c r="O570" s="1">
        <f>telmtr!K570/1*'calc monthly loads'!$B$12</f>
        <v>68.474</v>
      </c>
      <c r="P570" s="1">
        <f>telmtr!L570/1*'calc monthly loads'!$B$12</f>
        <v>78.256</v>
      </c>
      <c r="Q570" s="1">
        <f>telmtr!M570/1*'calc monthly loads'!$B$12</f>
        <v>82.636</v>
      </c>
      <c r="R570" s="1">
        <f>telmtr!N570/1*'calc monthly loads'!$B$12</f>
        <v>80.3</v>
      </c>
      <c r="S570" s="1">
        <f>telmtr!O570/1*'calc monthly loads'!$B$12</f>
        <v>76.504</v>
      </c>
      <c r="T570" s="1">
        <f>telmtr!P570/1*'calc monthly loads'!$B$12</f>
        <v>75.628</v>
      </c>
      <c r="U570" t="s">
        <v>13</v>
      </c>
      <c r="V570" s="3">
        <f>SUM(P570:T570)</f>
        <v>393.324</v>
      </c>
      <c r="W570" t="s">
        <v>14</v>
      </c>
      <c r="X570" s="3">
        <f>SUM(I570:O570)</f>
        <v>380.914</v>
      </c>
    </row>
    <row r="571" spans="6:24" ht="12.75">
      <c r="F571">
        <f>telmtr!A571</f>
        <v>101100</v>
      </c>
      <c r="G571">
        <f>telmtr!B571</f>
        <v>2</v>
      </c>
      <c r="I571" s="1">
        <f>telmtr!E571/1*'calc monthly loads'!$B$12</f>
        <v>75.336</v>
      </c>
      <c r="J571" s="1">
        <f>telmtr!F571/1*'calc monthly loads'!$B$12</f>
        <v>77.818</v>
      </c>
      <c r="K571" s="1">
        <f>telmtr!G571/1*'calc monthly loads'!$B$12</f>
        <v>74.752</v>
      </c>
      <c r="L571" s="1">
        <f>telmtr!H571/1*'calc monthly loads'!$B$12</f>
        <v>70.226</v>
      </c>
      <c r="M571" s="1">
        <f>telmtr!I571/1*'calc monthly loads'!$B$12</f>
        <v>68.474</v>
      </c>
      <c r="N571" s="1">
        <f>telmtr!J571/1*'calc monthly loads'!$B$12</f>
        <v>64.094</v>
      </c>
      <c r="O571" s="1">
        <f>telmtr!K571/1*'calc monthly loads'!$B$12</f>
        <v>62.926</v>
      </c>
      <c r="P571" s="1">
        <f>telmtr!L571/1*'calc monthly loads'!$B$12</f>
        <v>61.174</v>
      </c>
      <c r="Q571" s="1">
        <f>telmtr!M571/1*'calc monthly loads'!$B$12</f>
        <v>58.4</v>
      </c>
      <c r="R571" s="1">
        <f>telmtr!N571/1*'calc monthly loads'!$B$12</f>
        <v>56.648</v>
      </c>
      <c r="S571" s="1">
        <f>telmtr!O571/1*'calc monthly loads'!$B$12</f>
        <v>54.166</v>
      </c>
      <c r="T571" s="1">
        <f>telmtr!P571/1*'calc monthly loads'!$B$12</f>
        <v>52.268</v>
      </c>
      <c r="U571" t="s">
        <v>13</v>
      </c>
      <c r="V571" s="3">
        <f>SUM(I571:S571)</f>
        <v>724.0139999999999</v>
      </c>
      <c r="W571" t="s">
        <v>14</v>
      </c>
      <c r="X571" s="3">
        <f>T571</f>
        <v>52.268</v>
      </c>
    </row>
    <row r="572" spans="6:24" ht="12.75">
      <c r="F572">
        <f>telmtr!A572</f>
        <v>101200</v>
      </c>
      <c r="G572">
        <f>telmtr!B572</f>
        <v>1</v>
      </c>
      <c r="H572">
        <v>42</v>
      </c>
      <c r="I572" s="1">
        <f>telmtr!E572/1*'calc monthly loads'!$B$12</f>
        <v>51.1</v>
      </c>
      <c r="J572" s="1">
        <f>telmtr!F572/1*'calc monthly loads'!$B$12</f>
        <v>49.348</v>
      </c>
      <c r="K572" s="1">
        <f>telmtr!G572/1*'calc monthly loads'!$B$12</f>
        <v>47.304</v>
      </c>
      <c r="L572" s="1">
        <f>telmtr!H572/1*'calc monthly loads'!$B$12</f>
        <v>45.552</v>
      </c>
      <c r="M572" s="1">
        <f>telmtr!I572/1*'calc monthly loads'!$B$12</f>
        <v>46.866</v>
      </c>
      <c r="N572" s="1">
        <f>telmtr!J572/1*'calc monthly loads'!$B$12</f>
        <v>51.246</v>
      </c>
      <c r="O572" s="1">
        <f>telmtr!K572/1*'calc monthly loads'!$B$12</f>
        <v>62.78</v>
      </c>
      <c r="P572" s="1">
        <f>telmtr!L572/1*'calc monthly loads'!$B$12</f>
        <v>71.832</v>
      </c>
      <c r="Q572" s="1">
        <f>telmtr!M572/1*'calc monthly loads'!$B$12</f>
        <v>70.664</v>
      </c>
      <c r="R572" s="1">
        <f>telmtr!N572/1*'calc monthly loads'!$B$12</f>
        <v>70.664</v>
      </c>
      <c r="S572" s="1">
        <f>telmtr!O572/1*'calc monthly loads'!$B$12</f>
        <v>71.54</v>
      </c>
      <c r="T572" s="1">
        <f>telmtr!P572/1*'calc monthly loads'!$B$12</f>
        <v>70.08</v>
      </c>
      <c r="U572" t="s">
        <v>13</v>
      </c>
      <c r="V572" s="3">
        <f>SUM(P572:T572)</f>
        <v>354.78</v>
      </c>
      <c r="W572" t="s">
        <v>14</v>
      </c>
      <c r="X572" s="3">
        <f>SUM(I572:O572)</f>
        <v>354.196</v>
      </c>
    </row>
    <row r="573" spans="6:24" ht="12.75">
      <c r="F573">
        <f>telmtr!A573</f>
        <v>101200</v>
      </c>
      <c r="G573">
        <f>telmtr!B573</f>
        <v>2</v>
      </c>
      <c r="I573" s="1">
        <f>telmtr!E573/1*'calc monthly loads'!$B$12</f>
        <v>69.788</v>
      </c>
      <c r="J573" s="1">
        <f>telmtr!F573/1*'calc monthly loads'!$B$12</f>
        <v>73</v>
      </c>
      <c r="K573" s="1">
        <f>telmtr!G573/1*'calc monthly loads'!$B$12</f>
        <v>74.46</v>
      </c>
      <c r="L573" s="1">
        <f>telmtr!H573/1*'calc monthly loads'!$B$12</f>
        <v>71.978</v>
      </c>
      <c r="M573" s="1">
        <f>telmtr!I573/1*'calc monthly loads'!$B$12</f>
        <v>65.116</v>
      </c>
      <c r="N573" s="1">
        <f>telmtr!J573/1*'calc monthly loads'!$B$12</f>
        <v>58.254</v>
      </c>
      <c r="O573" s="1">
        <f>telmtr!K573/1*'calc monthly loads'!$B$12</f>
        <v>56.064</v>
      </c>
      <c r="P573" s="1">
        <f>telmtr!L573/1*'calc monthly loads'!$B$12</f>
        <v>54.604</v>
      </c>
      <c r="Q573" s="1">
        <f>telmtr!M573/1*'calc monthly loads'!$B$12</f>
        <v>53.29</v>
      </c>
      <c r="R573" s="1">
        <f>telmtr!N573/1*'calc monthly loads'!$B$12</f>
        <v>51.392</v>
      </c>
      <c r="S573" s="1">
        <f>telmtr!O573/1*'calc monthly loads'!$B$12</f>
        <v>49.494</v>
      </c>
      <c r="T573" s="1">
        <f>telmtr!P573/1*'calc monthly loads'!$B$12</f>
        <v>47.596</v>
      </c>
      <c r="U573" t="s">
        <v>13</v>
      </c>
      <c r="V573" s="3">
        <f>SUM(I573:S573)</f>
        <v>677.44</v>
      </c>
      <c r="W573" t="s">
        <v>14</v>
      </c>
      <c r="X573" s="3">
        <f>T573</f>
        <v>47.596</v>
      </c>
    </row>
    <row r="574" spans="6:24" ht="12.75">
      <c r="F574">
        <f>telmtr!A574</f>
        <v>101300</v>
      </c>
      <c r="G574">
        <f>telmtr!B574</f>
        <v>1</v>
      </c>
      <c r="H574">
        <v>52</v>
      </c>
      <c r="I574" s="1">
        <f>telmtr!E574/1*'calc monthly loads'!$B$12</f>
        <v>45.26</v>
      </c>
      <c r="J574" s="1">
        <f>telmtr!F574/1*'calc monthly loads'!$B$12</f>
        <v>44.384</v>
      </c>
      <c r="K574" s="1">
        <f>telmtr!G574/1*'calc monthly loads'!$B$12</f>
        <v>43.946</v>
      </c>
      <c r="L574" s="1">
        <f>telmtr!H574/1*'calc monthly loads'!$B$12</f>
        <v>43.654</v>
      </c>
      <c r="M574" s="1">
        <f>telmtr!I574/1*'calc monthly loads'!$B$12</f>
        <v>44.968</v>
      </c>
      <c r="N574" s="1">
        <f>telmtr!J574/1*'calc monthly loads'!$B$12</f>
        <v>49.786</v>
      </c>
      <c r="O574" s="1">
        <f>telmtr!K574/1*'calc monthly loads'!$B$12</f>
        <v>60.006</v>
      </c>
      <c r="P574" s="1">
        <f>telmtr!L574/1*'calc monthly loads'!$B$12</f>
        <v>68.474</v>
      </c>
      <c r="Q574" s="1">
        <f>telmtr!M574/1*'calc monthly loads'!$B$12</f>
        <v>72.708</v>
      </c>
      <c r="R574" s="1">
        <f>telmtr!N574/1*'calc monthly loads'!$B$12</f>
        <v>74.606</v>
      </c>
      <c r="S574" s="1">
        <f>telmtr!O574/1*'calc monthly loads'!$B$12</f>
        <v>76.212</v>
      </c>
      <c r="T574" s="1">
        <f>telmtr!P574/1*'calc monthly loads'!$B$12</f>
        <v>75.482</v>
      </c>
      <c r="U574" t="s">
        <v>13</v>
      </c>
      <c r="V574" s="3">
        <f>SUM(P574:T574)</f>
        <v>367.48199999999997</v>
      </c>
      <c r="W574" t="s">
        <v>14</v>
      </c>
      <c r="X574" s="3">
        <f>SUM(I574:O574)</f>
        <v>332.004</v>
      </c>
    </row>
    <row r="575" spans="6:24" ht="12.75">
      <c r="F575">
        <f>telmtr!A575</f>
        <v>101300</v>
      </c>
      <c r="G575">
        <f>telmtr!B575</f>
        <v>2</v>
      </c>
      <c r="I575" s="1">
        <f>telmtr!E575/1*'calc monthly loads'!$B$12</f>
        <v>74.606</v>
      </c>
      <c r="J575" s="1">
        <f>telmtr!F575/1*'calc monthly loads'!$B$12</f>
        <v>75.336</v>
      </c>
      <c r="K575" s="1">
        <f>telmtr!G575/1*'calc monthly loads'!$B$12</f>
        <v>73.73</v>
      </c>
      <c r="L575" s="1">
        <f>telmtr!H575/1*'calc monthly loads'!$B$12</f>
        <v>68.182</v>
      </c>
      <c r="M575" s="1">
        <f>telmtr!I575/1*'calc monthly loads'!$B$12</f>
        <v>61.612</v>
      </c>
      <c r="N575" s="1">
        <f>telmtr!J575/1*'calc monthly loads'!$B$12</f>
        <v>57.086</v>
      </c>
      <c r="O575" s="1">
        <f>telmtr!K575/1*'calc monthly loads'!$B$12</f>
        <v>57.086</v>
      </c>
      <c r="P575" s="1">
        <f>telmtr!L575/1*'calc monthly loads'!$B$12</f>
        <v>54.896</v>
      </c>
      <c r="Q575" s="1">
        <f>telmtr!M575/1*'calc monthly loads'!$B$12</f>
        <v>53.436</v>
      </c>
      <c r="R575" s="1">
        <f>telmtr!N575/1*'calc monthly loads'!$B$12</f>
        <v>51.684</v>
      </c>
      <c r="S575" s="1">
        <f>telmtr!O575/1*'calc monthly loads'!$B$12</f>
        <v>49.056</v>
      </c>
      <c r="T575" s="1">
        <f>telmtr!P575/1*'calc monthly loads'!$B$12</f>
        <v>45.552</v>
      </c>
      <c r="U575" t="s">
        <v>13</v>
      </c>
      <c r="V575" s="3">
        <f>SUM(I575:S575)</f>
        <v>676.7100000000002</v>
      </c>
      <c r="W575" t="s">
        <v>14</v>
      </c>
      <c r="X575" s="3">
        <f>T575</f>
        <v>45.552</v>
      </c>
    </row>
    <row r="576" spans="6:24" ht="12.75">
      <c r="F576">
        <f>telmtr!A576</f>
        <v>101400</v>
      </c>
      <c r="G576">
        <f>telmtr!B576</f>
        <v>1</v>
      </c>
      <c r="H576">
        <v>62</v>
      </c>
      <c r="I576" s="1">
        <f>telmtr!E576/1*'calc monthly loads'!$B$12</f>
        <v>43.8</v>
      </c>
      <c r="J576" s="1">
        <f>telmtr!F576/1*'calc monthly loads'!$B$12</f>
        <v>43.216</v>
      </c>
      <c r="K576" s="1">
        <f>telmtr!G576/1*'calc monthly loads'!$B$12</f>
        <v>42.34</v>
      </c>
      <c r="L576" s="1">
        <f>telmtr!H576/1*'calc monthly loads'!$B$12</f>
        <v>41.464</v>
      </c>
      <c r="M576" s="1">
        <f>telmtr!I576/1*'calc monthly loads'!$B$12</f>
        <v>41.464</v>
      </c>
      <c r="N576" s="1">
        <f>telmtr!J576/1*'calc monthly loads'!$B$12</f>
        <v>44.092</v>
      </c>
      <c r="O576" s="1">
        <f>telmtr!K576/1*'calc monthly loads'!$B$12</f>
        <v>48.618</v>
      </c>
      <c r="P576" s="1">
        <f>telmtr!L576/1*'calc monthly loads'!$B$12</f>
        <v>48.91</v>
      </c>
      <c r="Q576" s="1">
        <f>telmtr!M576/1*'calc monthly loads'!$B$12</f>
        <v>51.246</v>
      </c>
      <c r="R576" s="1">
        <f>telmtr!N576/1*'calc monthly loads'!$B$12</f>
        <v>52.268</v>
      </c>
      <c r="S576" s="1">
        <f>telmtr!O576/1*'calc monthly loads'!$B$12</f>
        <v>53.728</v>
      </c>
      <c r="T576" s="1">
        <f>telmtr!P576/1*'calc monthly loads'!$B$12</f>
        <v>53.874</v>
      </c>
      <c r="U576" t="s">
        <v>13</v>
      </c>
      <c r="V576" s="3">
        <v>0</v>
      </c>
      <c r="W576" t="s">
        <v>14</v>
      </c>
      <c r="X576" s="3">
        <f>SUM(I576:T576)</f>
        <v>565.02</v>
      </c>
    </row>
    <row r="577" spans="6:24" ht="12.75">
      <c r="F577">
        <f>telmtr!A577</f>
        <v>101400</v>
      </c>
      <c r="G577">
        <f>telmtr!B577</f>
        <v>2</v>
      </c>
      <c r="I577" s="1">
        <f>telmtr!E577/1*'calc monthly loads'!$B$12</f>
        <v>52.414</v>
      </c>
      <c r="J577" s="1">
        <f>telmtr!F577/1*'calc monthly loads'!$B$12</f>
        <v>51.83</v>
      </c>
      <c r="K577" s="1">
        <f>telmtr!G577/1*'calc monthly loads'!$B$12</f>
        <v>51.538</v>
      </c>
      <c r="L577" s="1">
        <f>telmtr!H577/1*'calc monthly loads'!$B$12</f>
        <v>51.1</v>
      </c>
      <c r="M577" s="1">
        <f>telmtr!I577/1*'calc monthly loads'!$B$12</f>
        <v>49.494</v>
      </c>
      <c r="N577" s="1">
        <f>telmtr!J577/1*'calc monthly loads'!$B$12</f>
        <v>47.888</v>
      </c>
      <c r="O577" s="1">
        <f>telmtr!K577/1*'calc monthly loads'!$B$12</f>
        <v>48.326</v>
      </c>
      <c r="P577" s="1">
        <f>telmtr!L577/1*'calc monthly loads'!$B$12</f>
        <v>47.742</v>
      </c>
      <c r="Q577" s="1">
        <f>telmtr!M577/1*'calc monthly loads'!$B$12</f>
        <v>47.304</v>
      </c>
      <c r="R577" s="1">
        <f>telmtr!N577/1*'calc monthly loads'!$B$12</f>
        <v>46.136</v>
      </c>
      <c r="S577" s="1">
        <f>telmtr!O577/1*'calc monthly loads'!$B$12</f>
        <v>44.968</v>
      </c>
      <c r="T577" s="1">
        <f>telmtr!P577/1*'calc monthly loads'!$B$12</f>
        <v>43.654</v>
      </c>
      <c r="U577" t="s">
        <v>13</v>
      </c>
      <c r="V577" s="3">
        <v>0</v>
      </c>
      <c r="W577" t="s">
        <v>14</v>
      </c>
      <c r="X577" s="3">
        <f>SUM(I577:T577)</f>
        <v>582.394</v>
      </c>
    </row>
    <row r="578" spans="6:24" ht="12.75">
      <c r="F578">
        <f>telmtr!A578</f>
        <v>101500</v>
      </c>
      <c r="G578">
        <f>telmtr!B578</f>
        <v>1</v>
      </c>
      <c r="H578">
        <v>72</v>
      </c>
      <c r="I578" s="1">
        <f>telmtr!E578/1*'calc monthly loads'!$B$12</f>
        <v>43.654</v>
      </c>
      <c r="J578" s="1">
        <f>telmtr!F578/1*'calc monthly loads'!$B$12</f>
        <v>43.508</v>
      </c>
      <c r="K578" s="1">
        <f>telmtr!G578/1*'calc monthly loads'!$B$12</f>
        <v>44.092</v>
      </c>
      <c r="L578" s="1">
        <f>telmtr!H578/1*'calc monthly loads'!$B$12</f>
        <v>43.946</v>
      </c>
      <c r="M578" s="1">
        <f>telmtr!I578/1*'calc monthly loads'!$B$12</f>
        <v>44.822</v>
      </c>
      <c r="N578" s="1">
        <f>telmtr!J578/1*'calc monthly loads'!$B$12</f>
        <v>48.034</v>
      </c>
      <c r="O578" s="1">
        <f>telmtr!K578/1*'calc monthly loads'!$B$12</f>
        <v>49.786</v>
      </c>
      <c r="P578" s="1">
        <f>telmtr!L578/1*'calc monthly loads'!$B$12</f>
        <v>49.348</v>
      </c>
      <c r="Q578" s="1">
        <f>telmtr!M578/1*'calc monthly loads'!$B$12</f>
        <v>52.414</v>
      </c>
      <c r="R578" s="1">
        <f>telmtr!N578/1*'calc monthly loads'!$B$12</f>
        <v>47.888</v>
      </c>
      <c r="S578" s="1">
        <f>telmtr!O578/1*'calc monthly loads'!$B$12</f>
        <v>47.596</v>
      </c>
      <c r="T578" s="1">
        <f>telmtr!P578/1*'calc monthly loads'!$B$12</f>
        <v>48.326</v>
      </c>
      <c r="U578" t="s">
        <v>13</v>
      </c>
      <c r="V578" s="3">
        <v>0</v>
      </c>
      <c r="W578" t="s">
        <v>14</v>
      </c>
      <c r="X578" s="3">
        <f>SUM(I578:T578)</f>
        <v>563.414</v>
      </c>
    </row>
    <row r="579" spans="6:24" ht="12.75">
      <c r="F579">
        <f>telmtr!A579</f>
        <v>101500</v>
      </c>
      <c r="G579">
        <f>telmtr!B579</f>
        <v>2</v>
      </c>
      <c r="I579" s="1">
        <f>telmtr!E579/1*'calc monthly loads'!$B$12</f>
        <v>47.742</v>
      </c>
      <c r="J579" s="1">
        <f>telmtr!F579/1*'calc monthly loads'!$B$12</f>
        <v>48.034</v>
      </c>
      <c r="K579" s="1">
        <f>telmtr!G579/1*'calc monthly loads'!$B$12</f>
        <v>47.45</v>
      </c>
      <c r="L579" s="1">
        <f>telmtr!H579/1*'calc monthly loads'!$B$12</f>
        <v>46.282</v>
      </c>
      <c r="M579" s="1">
        <f>telmtr!I579/1*'calc monthly loads'!$B$12</f>
        <v>45.844</v>
      </c>
      <c r="N579" s="1">
        <f>telmtr!J579/1*'calc monthly loads'!$B$12</f>
        <v>45.26</v>
      </c>
      <c r="O579" s="1">
        <f>telmtr!K579/1*'calc monthly loads'!$B$12</f>
        <v>44.968</v>
      </c>
      <c r="P579" s="1">
        <f>telmtr!L579/1*'calc monthly loads'!$B$12</f>
        <v>43.946</v>
      </c>
      <c r="Q579" s="1">
        <f>telmtr!M579/1*'calc monthly loads'!$B$12</f>
        <v>41.61</v>
      </c>
      <c r="R579" s="1">
        <f>telmtr!N579/1*'calc monthly loads'!$B$12</f>
        <v>41.464</v>
      </c>
      <c r="S579" s="1">
        <f>telmtr!O579/1*'calc monthly loads'!$B$12</f>
        <v>40.88</v>
      </c>
      <c r="T579" s="1">
        <f>telmtr!P579/1*'calc monthly loads'!$B$12</f>
        <v>40.734</v>
      </c>
      <c r="U579" t="s">
        <v>13</v>
      </c>
      <c r="V579" s="3">
        <v>0</v>
      </c>
      <c r="W579" t="s">
        <v>14</v>
      </c>
      <c r="X579" s="3">
        <f>SUM(I579:T579)</f>
        <v>534.2139999999999</v>
      </c>
    </row>
    <row r="580" spans="6:24" ht="12.75">
      <c r="F580">
        <f>telmtr!A580</f>
        <v>101600</v>
      </c>
      <c r="G580">
        <f>telmtr!B580</f>
        <v>1</v>
      </c>
      <c r="H580">
        <v>12</v>
      </c>
      <c r="I580" s="1">
        <f>telmtr!E580/1*'calc monthly loads'!$B$12</f>
        <v>40.296</v>
      </c>
      <c r="J580" s="1">
        <f>telmtr!F580/1*'calc monthly loads'!$B$12</f>
        <v>39.42</v>
      </c>
      <c r="K580" s="1">
        <f>telmtr!G580/1*'calc monthly loads'!$B$12</f>
        <v>40.004</v>
      </c>
      <c r="L580" s="1">
        <f>telmtr!H580/1*'calc monthly loads'!$B$12</f>
        <v>41.61</v>
      </c>
      <c r="M580" s="1">
        <f>telmtr!I580/1*'calc monthly loads'!$B$12</f>
        <v>42.632</v>
      </c>
      <c r="N580" s="1">
        <f>telmtr!J580/1*'calc monthly loads'!$B$12</f>
        <v>48.618</v>
      </c>
      <c r="O580" s="1">
        <f>telmtr!K580/1*'calc monthly loads'!$B$12</f>
        <v>60.006</v>
      </c>
      <c r="P580" s="1">
        <f>telmtr!L580/1*'calc monthly loads'!$B$12</f>
        <v>70.226</v>
      </c>
      <c r="Q580" s="1">
        <f>telmtr!M580/1*'calc monthly loads'!$B$12</f>
        <v>74.46</v>
      </c>
      <c r="R580" s="1">
        <f>telmtr!N580/1*'calc monthly loads'!$B$12</f>
        <v>74.46</v>
      </c>
      <c r="S580" s="1">
        <f>telmtr!O580/1*'calc monthly loads'!$B$12</f>
        <v>76.796</v>
      </c>
      <c r="T580" s="1">
        <f>telmtr!P580/1*'calc monthly loads'!$B$12</f>
        <v>74.752</v>
      </c>
      <c r="U580" t="s">
        <v>13</v>
      </c>
      <c r="V580" s="3">
        <f>SUM(P580:T580)</f>
        <v>370.69399999999996</v>
      </c>
      <c r="W580" t="s">
        <v>14</v>
      </c>
      <c r="X580" s="3">
        <f>SUM(I580:O580)</f>
        <v>312.586</v>
      </c>
    </row>
    <row r="581" spans="6:24" ht="12.75">
      <c r="F581">
        <f>telmtr!A581</f>
        <v>101600</v>
      </c>
      <c r="G581">
        <f>telmtr!B581</f>
        <v>2</v>
      </c>
      <c r="I581" s="1">
        <f>telmtr!E581/1*'calc monthly loads'!$B$12</f>
        <v>74.46</v>
      </c>
      <c r="J581" s="1">
        <f>telmtr!F581/1*'calc monthly loads'!$B$12</f>
        <v>76.504</v>
      </c>
      <c r="K581" s="1">
        <f>telmtr!G581/1*'calc monthly loads'!$B$12</f>
        <v>72.416</v>
      </c>
      <c r="L581" s="1">
        <f>telmtr!H581/1*'calc monthly loads'!$B$12</f>
        <v>66.576</v>
      </c>
      <c r="M581" s="1">
        <f>telmtr!I581/1*'calc monthly loads'!$B$12</f>
        <v>61.32</v>
      </c>
      <c r="N581" s="1">
        <f>telmtr!J581/1*'calc monthly loads'!$B$12</f>
        <v>56.94</v>
      </c>
      <c r="O581" s="1">
        <f>telmtr!K581/1*'calc monthly loads'!$B$12</f>
        <v>57.086</v>
      </c>
      <c r="P581" s="1">
        <f>telmtr!L581/1*'calc monthly loads'!$B$12</f>
        <v>55.772</v>
      </c>
      <c r="Q581" s="1">
        <f>telmtr!M581/1*'calc monthly loads'!$B$12</f>
        <v>55.188</v>
      </c>
      <c r="R581" s="1">
        <f>telmtr!N581/1*'calc monthly loads'!$B$12</f>
        <v>53.728</v>
      </c>
      <c r="S581" s="1">
        <f>telmtr!O581/1*'calc monthly loads'!$B$12</f>
        <v>50.954</v>
      </c>
      <c r="T581" s="1">
        <f>telmtr!P581/1*'calc monthly loads'!$B$12</f>
        <v>47.888</v>
      </c>
      <c r="U581" t="s">
        <v>13</v>
      </c>
      <c r="V581" s="3">
        <f>SUM(I581:S581)</f>
        <v>680.944</v>
      </c>
      <c r="W581" t="s">
        <v>14</v>
      </c>
      <c r="X581" s="3">
        <f>T581</f>
        <v>47.888</v>
      </c>
    </row>
    <row r="582" spans="6:24" ht="12.75">
      <c r="F582">
        <f>telmtr!A582</f>
        <v>101700</v>
      </c>
      <c r="G582">
        <f>telmtr!B582</f>
        <v>1</v>
      </c>
      <c r="H582">
        <v>22</v>
      </c>
      <c r="I582" s="1">
        <f>telmtr!E582/1*'calc monthly loads'!$B$12</f>
        <v>46.282</v>
      </c>
      <c r="J582" s="1">
        <f>telmtr!F582/1*'calc monthly loads'!$B$12</f>
        <v>45.844</v>
      </c>
      <c r="K582" s="1">
        <f>telmtr!G582/1*'calc monthly loads'!$B$12</f>
        <v>45.99</v>
      </c>
      <c r="L582" s="1">
        <f>telmtr!H582/1*'calc monthly loads'!$B$12</f>
        <v>44.676</v>
      </c>
      <c r="M582" s="1">
        <f>telmtr!I582/1*'calc monthly loads'!$B$12</f>
        <v>46.866</v>
      </c>
      <c r="N582" s="1">
        <f>telmtr!J582/1*'calc monthly loads'!$B$12</f>
        <v>52.268</v>
      </c>
      <c r="O582" s="1">
        <f>telmtr!K582/1*'calc monthly loads'!$B$12</f>
        <v>62.926</v>
      </c>
      <c r="P582" s="1">
        <f>telmtr!L582/1*'calc monthly loads'!$B$12</f>
        <v>73.292</v>
      </c>
      <c r="Q582" s="1">
        <f>telmtr!M582/1*'calc monthly loads'!$B$12</f>
        <v>75.628</v>
      </c>
      <c r="R582" s="1">
        <f>telmtr!N582/1*'calc monthly loads'!$B$12</f>
        <v>74.46</v>
      </c>
      <c r="S582" s="1">
        <f>telmtr!O582/1*'calc monthly loads'!$B$12</f>
        <v>77.234</v>
      </c>
      <c r="T582" s="1">
        <f>telmtr!P582/1*'calc monthly loads'!$B$12</f>
        <v>74.752</v>
      </c>
      <c r="U582" t="s">
        <v>13</v>
      </c>
      <c r="V582" s="3">
        <f>SUM(P582:T582)</f>
        <v>375.366</v>
      </c>
      <c r="W582" t="s">
        <v>14</v>
      </c>
      <c r="X582" s="3">
        <f>SUM(I582:O582)</f>
        <v>344.85200000000003</v>
      </c>
    </row>
    <row r="583" spans="6:24" ht="12.75">
      <c r="F583">
        <f>telmtr!A583</f>
        <v>101700</v>
      </c>
      <c r="G583">
        <f>telmtr!B583</f>
        <v>2</v>
      </c>
      <c r="I583" s="1">
        <f>telmtr!E583/1*'calc monthly loads'!$B$12</f>
        <v>73.876</v>
      </c>
      <c r="J583" s="1">
        <f>telmtr!F583/1*'calc monthly loads'!$B$12</f>
        <v>76.358</v>
      </c>
      <c r="K583" s="1">
        <f>telmtr!G583/1*'calc monthly loads'!$B$12</f>
        <v>73.146</v>
      </c>
      <c r="L583" s="1">
        <f>telmtr!H583/1*'calc monthly loads'!$B$12</f>
        <v>67.452</v>
      </c>
      <c r="M583" s="1">
        <f>telmtr!I583/1*'calc monthly loads'!$B$12</f>
        <v>61.758</v>
      </c>
      <c r="N583" s="1">
        <f>telmtr!J583/1*'calc monthly loads'!$B$12</f>
        <v>58.692</v>
      </c>
      <c r="O583" s="1">
        <f>telmtr!K583/1*'calc monthly loads'!$B$12</f>
        <v>58.838</v>
      </c>
      <c r="P583" s="1">
        <f>telmtr!L583/1*'calc monthly loads'!$B$12</f>
        <v>57.962</v>
      </c>
      <c r="Q583" s="1">
        <f>telmtr!M583/1*'calc monthly loads'!$B$12</f>
        <v>56.648</v>
      </c>
      <c r="R583" s="1">
        <f>telmtr!N583/1*'calc monthly loads'!$B$12</f>
        <v>55.334</v>
      </c>
      <c r="S583" s="1">
        <f>telmtr!O583/1*'calc monthly loads'!$B$12</f>
        <v>53.874</v>
      </c>
      <c r="T583" s="1">
        <f>telmtr!P583/1*'calc monthly loads'!$B$12</f>
        <v>51.392</v>
      </c>
      <c r="U583" t="s">
        <v>13</v>
      </c>
      <c r="V583" s="3">
        <f>SUM(I583:S583)</f>
        <v>693.9380000000001</v>
      </c>
      <c r="W583" t="s">
        <v>14</v>
      </c>
      <c r="X583" s="3">
        <f>T583</f>
        <v>51.392</v>
      </c>
    </row>
    <row r="584" spans="6:24" ht="12.75">
      <c r="F584">
        <f>telmtr!A584</f>
        <v>101800</v>
      </c>
      <c r="G584">
        <f>telmtr!B584</f>
        <v>1</v>
      </c>
      <c r="H584">
        <v>32</v>
      </c>
      <c r="I584" s="1">
        <f>telmtr!E584/1*'calc monthly loads'!$B$12</f>
        <v>49.494</v>
      </c>
      <c r="J584" s="1">
        <f>telmtr!F584/1*'calc monthly loads'!$B$12</f>
        <v>48.18</v>
      </c>
      <c r="K584" s="1">
        <f>telmtr!G584/1*'calc monthly loads'!$B$12</f>
        <v>48.326</v>
      </c>
      <c r="L584" s="1">
        <f>telmtr!H584/1*'calc monthly loads'!$B$12</f>
        <v>48.034</v>
      </c>
      <c r="M584" s="1">
        <f>telmtr!I584/1*'calc monthly loads'!$B$12</f>
        <v>48.91</v>
      </c>
      <c r="N584" s="1">
        <f>telmtr!J584/1*'calc monthly loads'!$B$12</f>
        <v>55.042</v>
      </c>
      <c r="O584" s="1">
        <f>telmtr!K584/1*'calc monthly loads'!$B$12</f>
        <v>65.262</v>
      </c>
      <c r="P584" s="1">
        <f>telmtr!L584/1*'calc monthly loads'!$B$12</f>
        <v>75.482</v>
      </c>
      <c r="Q584" s="1">
        <f>telmtr!M584/1*'calc monthly loads'!$B$12</f>
        <v>78.402</v>
      </c>
      <c r="R584" s="1">
        <f>telmtr!N584/1*'calc monthly loads'!$B$12</f>
        <v>78.986</v>
      </c>
      <c r="S584" s="1">
        <f>telmtr!O584/1*'calc monthly loads'!$B$12</f>
        <v>81.322</v>
      </c>
      <c r="T584" s="1">
        <f>telmtr!P584/1*'calc monthly loads'!$B$12</f>
        <v>80.008</v>
      </c>
      <c r="U584" t="s">
        <v>13</v>
      </c>
      <c r="V584" s="3">
        <f>SUM(P584:T584)</f>
        <v>394.2</v>
      </c>
      <c r="W584" t="s">
        <v>14</v>
      </c>
      <c r="X584" s="3">
        <f>SUM(I584:O584)</f>
        <v>363.248</v>
      </c>
    </row>
    <row r="585" spans="6:24" ht="12.75">
      <c r="F585">
        <f>telmtr!A585</f>
        <v>101800</v>
      </c>
      <c r="G585">
        <f>telmtr!B585</f>
        <v>2</v>
      </c>
      <c r="I585" s="1">
        <f>telmtr!E585/1*'calc monthly loads'!$B$12</f>
        <v>77.818</v>
      </c>
      <c r="J585" s="1">
        <f>telmtr!F585/1*'calc monthly loads'!$B$12</f>
        <v>79.57</v>
      </c>
      <c r="K585" s="1">
        <f>telmtr!G585/1*'calc monthly loads'!$B$12</f>
        <v>77.234</v>
      </c>
      <c r="L585" s="1">
        <f>telmtr!H585/1*'calc monthly loads'!$B$12</f>
        <v>71.686</v>
      </c>
      <c r="M585" s="1">
        <f>telmtr!I585/1*'calc monthly loads'!$B$12</f>
        <v>65.7</v>
      </c>
      <c r="N585" s="1">
        <f>telmtr!J585/1*'calc monthly loads'!$B$12</f>
        <v>63.51</v>
      </c>
      <c r="O585" s="1">
        <f>telmtr!K585/1*'calc monthly loads'!$B$12</f>
        <v>62.488</v>
      </c>
      <c r="P585" s="1">
        <f>telmtr!L585/1*'calc monthly loads'!$B$12</f>
        <v>61.466</v>
      </c>
      <c r="Q585" s="1">
        <f>telmtr!M585/1*'calc monthly loads'!$B$12</f>
        <v>60.298</v>
      </c>
      <c r="R585" s="1">
        <f>telmtr!N585/1*'calc monthly loads'!$B$12</f>
        <v>58.4</v>
      </c>
      <c r="S585" s="1">
        <f>telmtr!O585/1*'calc monthly loads'!$B$12</f>
        <v>55.918</v>
      </c>
      <c r="T585" s="1">
        <f>telmtr!P585/1*'calc monthly loads'!$B$12</f>
        <v>52.414</v>
      </c>
      <c r="U585" t="s">
        <v>13</v>
      </c>
      <c r="V585" s="3">
        <f>SUM(I585:S585)</f>
        <v>734.088</v>
      </c>
      <c r="W585" t="s">
        <v>14</v>
      </c>
      <c r="X585" s="3">
        <f>T585</f>
        <v>52.414</v>
      </c>
    </row>
    <row r="586" spans="6:24" ht="12.75">
      <c r="F586">
        <f>telmtr!A586</f>
        <v>101900</v>
      </c>
      <c r="G586">
        <f>telmtr!B586</f>
        <v>1</v>
      </c>
      <c r="H586">
        <v>81</v>
      </c>
      <c r="I586" s="1">
        <f>telmtr!E586/1*'calc monthly loads'!$B$12</f>
        <v>50.662</v>
      </c>
      <c r="J586" s="1">
        <f>telmtr!F586/1*'calc monthly loads'!$B$12</f>
        <v>50.078</v>
      </c>
      <c r="K586" s="1">
        <f>telmtr!G586/1*'calc monthly loads'!$B$12</f>
        <v>49.932</v>
      </c>
      <c r="L586" s="1">
        <f>telmtr!H586/1*'calc monthly loads'!$B$12</f>
        <v>49.348</v>
      </c>
      <c r="M586" s="1">
        <f>telmtr!I586/1*'calc monthly loads'!$B$12</f>
        <v>50.516</v>
      </c>
      <c r="N586" s="1">
        <f>telmtr!J586/1*'calc monthly loads'!$B$12</f>
        <v>55.772</v>
      </c>
      <c r="O586" s="1">
        <f>telmtr!K586/1*'calc monthly loads'!$B$12</f>
        <v>66.138</v>
      </c>
      <c r="P586" s="1">
        <f>telmtr!L586/1*'calc monthly loads'!$B$12</f>
        <v>75.482</v>
      </c>
      <c r="Q586" s="1">
        <f>telmtr!M586/1*'calc monthly loads'!$B$12</f>
        <v>79.278</v>
      </c>
      <c r="R586" s="1">
        <f>telmtr!N586/1*'calc monthly loads'!$B$12</f>
        <v>79.132</v>
      </c>
      <c r="S586" s="1">
        <f>telmtr!O586/1*'calc monthly loads'!$B$12</f>
        <v>80.884</v>
      </c>
      <c r="T586" s="1">
        <f>telmtr!P586/1*'calc monthly loads'!$B$12</f>
        <v>79.716</v>
      </c>
      <c r="U586" t="s">
        <v>13</v>
      </c>
      <c r="V586" s="3">
        <v>0</v>
      </c>
      <c r="W586" t="s">
        <v>14</v>
      </c>
      <c r="X586" s="3">
        <f>SUM(I586:T586)</f>
        <v>766.938</v>
      </c>
    </row>
    <row r="587" spans="6:24" ht="12.75">
      <c r="F587">
        <f>telmtr!A587</f>
        <v>101900</v>
      </c>
      <c r="G587">
        <f>telmtr!B587</f>
        <v>2</v>
      </c>
      <c r="I587" s="1">
        <f>telmtr!E587/1*'calc monthly loads'!$B$12</f>
        <v>78.402</v>
      </c>
      <c r="J587" s="1">
        <f>telmtr!F587/1*'calc monthly loads'!$B$12</f>
        <v>81.468</v>
      </c>
      <c r="K587" s="1">
        <f>telmtr!G587/1*'calc monthly loads'!$B$12</f>
        <v>78.402</v>
      </c>
      <c r="L587" s="1">
        <f>telmtr!H587/1*'calc monthly loads'!$B$12</f>
        <v>72.708</v>
      </c>
      <c r="M587" s="1">
        <f>telmtr!I587/1*'calc monthly loads'!$B$12</f>
        <v>65.992</v>
      </c>
      <c r="N587" s="1">
        <f>telmtr!J587/1*'calc monthly loads'!$B$12</f>
        <v>60.882</v>
      </c>
      <c r="O587" s="1">
        <f>telmtr!K587/1*'calc monthly loads'!$B$12</f>
        <v>61.174</v>
      </c>
      <c r="P587" s="1">
        <f>telmtr!L587/1*'calc monthly loads'!$B$12</f>
        <v>61.028</v>
      </c>
      <c r="Q587" s="1">
        <f>telmtr!M587/1*'calc monthly loads'!$B$12</f>
        <v>61.028</v>
      </c>
      <c r="R587" s="1">
        <f>telmtr!N587/1*'calc monthly loads'!$B$12</f>
        <v>58.984</v>
      </c>
      <c r="S587" s="1">
        <f>telmtr!O587/1*'calc monthly loads'!$B$12</f>
        <v>56.502</v>
      </c>
      <c r="T587" s="1">
        <f>telmtr!P587/1*'calc monthly loads'!$B$12</f>
        <v>52.998</v>
      </c>
      <c r="U587" t="s">
        <v>13</v>
      </c>
      <c r="V587" s="3">
        <v>0</v>
      </c>
      <c r="W587" t="s">
        <v>14</v>
      </c>
      <c r="X587" s="3">
        <f>SUM(I587:T587)</f>
        <v>789.5680000000001</v>
      </c>
    </row>
    <row r="588" spans="6:24" ht="12.75">
      <c r="F588">
        <f>telmtr!A588</f>
        <v>102000</v>
      </c>
      <c r="G588">
        <f>telmtr!B588</f>
        <v>1</v>
      </c>
      <c r="H588">
        <v>52</v>
      </c>
      <c r="I588" s="1">
        <f>telmtr!E588/1*'calc monthly loads'!$B$12</f>
        <v>51.538</v>
      </c>
      <c r="J588" s="1">
        <f>telmtr!F588/1*'calc monthly loads'!$B$12</f>
        <v>50.37</v>
      </c>
      <c r="K588" s="1">
        <f>telmtr!G588/1*'calc monthly loads'!$B$12</f>
        <v>49.932</v>
      </c>
      <c r="L588" s="1">
        <f>telmtr!H588/1*'calc monthly loads'!$B$12</f>
        <v>49.202</v>
      </c>
      <c r="M588" s="1">
        <f>telmtr!I588/1*'calc monthly loads'!$B$12</f>
        <v>51.246</v>
      </c>
      <c r="N588" s="1">
        <f>telmtr!J588/1*'calc monthly loads'!$B$12</f>
        <v>57.378</v>
      </c>
      <c r="O588" s="1">
        <f>telmtr!K588/1*'calc monthly loads'!$B$12</f>
        <v>66.576</v>
      </c>
      <c r="P588" s="1">
        <f>telmtr!L588/1*'calc monthly loads'!$B$12</f>
        <v>75.482</v>
      </c>
      <c r="Q588" s="1">
        <f>telmtr!M588/1*'calc monthly loads'!$B$12</f>
        <v>79.132</v>
      </c>
      <c r="R588" s="1">
        <f>telmtr!N588/1*'calc monthly loads'!$B$12</f>
        <v>79.132</v>
      </c>
      <c r="S588" s="1">
        <f>telmtr!O588/1*'calc monthly loads'!$B$12</f>
        <v>80.3</v>
      </c>
      <c r="T588" s="1">
        <f>telmtr!P588/1*'calc monthly loads'!$B$12</f>
        <v>78.694</v>
      </c>
      <c r="U588" t="s">
        <v>13</v>
      </c>
      <c r="V588" s="3">
        <f>SUM(P588:T588)</f>
        <v>392.74</v>
      </c>
      <c r="W588" t="s">
        <v>14</v>
      </c>
      <c r="X588" s="3">
        <f>SUM(I588:O588)</f>
        <v>376.24199999999996</v>
      </c>
    </row>
    <row r="589" spans="6:24" ht="12.75">
      <c r="F589">
        <f>telmtr!A589</f>
        <v>102000</v>
      </c>
      <c r="G589">
        <f>telmtr!B589</f>
        <v>2</v>
      </c>
      <c r="I589" s="1">
        <f>telmtr!E589/1*'calc monthly loads'!$B$12</f>
        <v>76.942</v>
      </c>
      <c r="J589" s="1">
        <f>telmtr!F589/1*'calc monthly loads'!$B$12</f>
        <v>78.986</v>
      </c>
      <c r="K589" s="1">
        <f>telmtr!G589/1*'calc monthly loads'!$B$12</f>
        <v>76.65</v>
      </c>
      <c r="L589" s="1">
        <f>telmtr!H589/1*'calc monthly loads'!$B$12</f>
        <v>71.248</v>
      </c>
      <c r="M589" s="1">
        <f>telmtr!I589/1*'calc monthly loads'!$B$12</f>
        <v>66.284</v>
      </c>
      <c r="N589" s="1">
        <f>telmtr!J589/1*'calc monthly loads'!$B$12</f>
        <v>63.072</v>
      </c>
      <c r="O589" s="1">
        <f>telmtr!K589/1*'calc monthly loads'!$B$12</f>
        <v>61.758</v>
      </c>
      <c r="P589" s="1">
        <f>telmtr!L589/1*'calc monthly loads'!$B$12</f>
        <v>59.422</v>
      </c>
      <c r="Q589" s="1">
        <f>telmtr!M589/1*'calc monthly loads'!$B$12</f>
        <v>58.838</v>
      </c>
      <c r="R589" s="1">
        <f>telmtr!N589/1*'calc monthly loads'!$B$12</f>
        <v>56.502</v>
      </c>
      <c r="S589" s="1">
        <f>telmtr!O589/1*'calc monthly loads'!$B$12</f>
        <v>53.874</v>
      </c>
      <c r="T589" s="1">
        <f>telmtr!P589/1*'calc monthly loads'!$B$12</f>
        <v>50.662</v>
      </c>
      <c r="U589" t="s">
        <v>13</v>
      </c>
      <c r="V589" s="3">
        <f>SUM(I589:S589)</f>
        <v>723.5759999999999</v>
      </c>
      <c r="W589" t="s">
        <v>14</v>
      </c>
      <c r="X589" s="3">
        <f>T589</f>
        <v>50.662</v>
      </c>
    </row>
    <row r="590" spans="6:24" ht="12.75">
      <c r="F590">
        <f>telmtr!A590</f>
        <v>102100</v>
      </c>
      <c r="G590">
        <f>telmtr!B590</f>
        <v>1</v>
      </c>
      <c r="H590">
        <v>62</v>
      </c>
      <c r="I590" s="1">
        <f>telmtr!E590/1*'calc monthly loads'!$B$12</f>
        <v>49.202</v>
      </c>
      <c r="J590" s="1">
        <f>telmtr!F590/1*'calc monthly loads'!$B$12</f>
        <v>48.326</v>
      </c>
      <c r="K590" s="1">
        <f>telmtr!G590/1*'calc monthly loads'!$B$12</f>
        <v>48.326</v>
      </c>
      <c r="L590" s="1">
        <f>telmtr!H590/1*'calc monthly loads'!$B$12</f>
        <v>47.596</v>
      </c>
      <c r="M590" s="1">
        <f>telmtr!I590/1*'calc monthly loads'!$B$12</f>
        <v>47.888</v>
      </c>
      <c r="N590" s="1">
        <f>telmtr!J590/1*'calc monthly loads'!$B$12</f>
        <v>50.516</v>
      </c>
      <c r="O590" s="1">
        <f>telmtr!K590/1*'calc monthly loads'!$B$12</f>
        <v>54.75</v>
      </c>
      <c r="P590" s="1">
        <f>telmtr!L590/1*'calc monthly loads'!$B$12</f>
        <v>55.042</v>
      </c>
      <c r="Q590" s="1">
        <f>telmtr!M590/1*'calc monthly loads'!$B$12</f>
        <v>55.626</v>
      </c>
      <c r="R590" s="1">
        <f>telmtr!N590/1*'calc monthly loads'!$B$12</f>
        <v>55.626</v>
      </c>
      <c r="S590" s="1">
        <f>telmtr!O590/1*'calc monthly loads'!$B$12</f>
        <v>57.086</v>
      </c>
      <c r="T590" s="1">
        <f>telmtr!P590/1*'calc monthly loads'!$B$12</f>
        <v>56.648</v>
      </c>
      <c r="U590" t="s">
        <v>13</v>
      </c>
      <c r="V590" s="3">
        <v>0</v>
      </c>
      <c r="W590" t="s">
        <v>14</v>
      </c>
      <c r="X590" s="3">
        <f>SUM(I590:T590)</f>
        <v>626.632</v>
      </c>
    </row>
    <row r="591" spans="6:24" ht="12.75">
      <c r="F591">
        <f>telmtr!A591</f>
        <v>102100</v>
      </c>
      <c r="G591">
        <f>telmtr!B591</f>
        <v>2</v>
      </c>
      <c r="I591" s="1">
        <f>telmtr!E591/1*'calc monthly loads'!$B$12</f>
        <v>57.962</v>
      </c>
      <c r="J591" s="1">
        <f>telmtr!F591/1*'calc monthly loads'!$B$12</f>
        <v>57.086</v>
      </c>
      <c r="K591" s="1">
        <f>telmtr!G591/1*'calc monthly loads'!$B$12</f>
        <v>55.626</v>
      </c>
      <c r="L591" s="1">
        <f>telmtr!H591/1*'calc monthly loads'!$B$12</f>
        <v>55.48</v>
      </c>
      <c r="M591" s="1">
        <f>telmtr!I591/1*'calc monthly loads'!$B$12</f>
        <v>54.02</v>
      </c>
      <c r="N591" s="1">
        <f>telmtr!J591/1*'calc monthly loads'!$B$12</f>
        <v>53.582</v>
      </c>
      <c r="O591" s="1">
        <f>telmtr!K591/1*'calc monthly loads'!$B$12</f>
        <v>55.334</v>
      </c>
      <c r="P591" s="1">
        <f>telmtr!L591/1*'calc monthly loads'!$B$12</f>
        <v>56.356</v>
      </c>
      <c r="Q591" s="1">
        <f>telmtr!M591/1*'calc monthly loads'!$B$12</f>
        <v>54.896</v>
      </c>
      <c r="R591" s="1">
        <f>telmtr!N591/1*'calc monthly loads'!$B$12</f>
        <v>53.582</v>
      </c>
      <c r="S591" s="1">
        <f>telmtr!O591/1*'calc monthly loads'!$B$12</f>
        <v>52.852</v>
      </c>
      <c r="T591" s="1">
        <f>telmtr!P591/1*'calc monthly loads'!$B$12</f>
        <v>50.954</v>
      </c>
      <c r="U591" t="s">
        <v>13</v>
      </c>
      <c r="V591" s="3">
        <v>0</v>
      </c>
      <c r="W591" t="s">
        <v>14</v>
      </c>
      <c r="X591" s="3">
        <f>SUM(I591:T591)</f>
        <v>657.7299999999999</v>
      </c>
    </row>
    <row r="592" spans="6:24" ht="12.75">
      <c r="F592">
        <f>telmtr!A592</f>
        <v>102200</v>
      </c>
      <c r="G592">
        <f>telmtr!B592</f>
        <v>1</v>
      </c>
      <c r="H592">
        <v>72</v>
      </c>
      <c r="I592" s="1">
        <f>telmtr!E592/1*'calc monthly loads'!$B$12</f>
        <v>48.91</v>
      </c>
      <c r="J592" s="1">
        <f>telmtr!F592/1*'calc monthly loads'!$B$12</f>
        <v>51.976</v>
      </c>
      <c r="K592" s="1">
        <f>telmtr!G592/1*'calc monthly loads'!$B$12</f>
        <v>56.794</v>
      </c>
      <c r="L592" s="1">
        <f>telmtr!H592/1*'calc monthly loads'!$B$12</f>
        <v>56.356</v>
      </c>
      <c r="M592" s="1">
        <f>telmtr!I592/1*'calc monthly loads'!$B$12</f>
        <v>55.918</v>
      </c>
      <c r="N592" s="1">
        <f>telmtr!J592/1*'calc monthly loads'!$B$12</f>
        <v>54.896</v>
      </c>
      <c r="O592" s="1">
        <f>telmtr!K592/1*'calc monthly loads'!$B$12</f>
        <v>58.546</v>
      </c>
      <c r="P592" s="1">
        <f>telmtr!L592/1*'calc monthly loads'!$B$12</f>
        <v>58.108</v>
      </c>
      <c r="Q592" s="1">
        <f>telmtr!M592/1*'calc monthly loads'!$B$12</f>
        <v>60.736</v>
      </c>
      <c r="R592" s="1">
        <f>telmtr!N592/1*'calc monthly loads'!$B$12</f>
        <v>61.904</v>
      </c>
      <c r="S592" s="1">
        <f>telmtr!O592/1*'calc monthly loads'!$B$12</f>
        <v>56.502</v>
      </c>
      <c r="T592" s="1">
        <f>telmtr!P592/1*'calc monthly loads'!$B$12</f>
        <v>52.56</v>
      </c>
      <c r="U592" t="s">
        <v>13</v>
      </c>
      <c r="V592" s="3">
        <v>0</v>
      </c>
      <c r="W592" t="s">
        <v>14</v>
      </c>
      <c r="X592" s="3">
        <f>SUM(I592:T592)</f>
        <v>673.2059999999999</v>
      </c>
    </row>
    <row r="593" spans="6:24" ht="12.75">
      <c r="F593">
        <f>telmtr!A593</f>
        <v>102200</v>
      </c>
      <c r="G593">
        <f>telmtr!B593</f>
        <v>2</v>
      </c>
      <c r="I593" s="1">
        <f>telmtr!E593/1*'calc monthly loads'!$B$12</f>
        <v>52.414</v>
      </c>
      <c r="J593" s="1">
        <f>telmtr!F593/1*'calc monthly loads'!$B$12</f>
        <v>53.29</v>
      </c>
      <c r="K593" s="1">
        <f>telmtr!G593/1*'calc monthly loads'!$B$12</f>
        <v>52.414</v>
      </c>
      <c r="L593" s="1">
        <f>telmtr!H593/1*'calc monthly loads'!$B$12</f>
        <v>53.29</v>
      </c>
      <c r="M593" s="1">
        <f>telmtr!I593/1*'calc monthly loads'!$B$12</f>
        <v>53.144</v>
      </c>
      <c r="N593" s="1">
        <f>telmtr!J593/1*'calc monthly loads'!$B$12</f>
        <v>53.144</v>
      </c>
      <c r="O593" s="1">
        <f>telmtr!K593/1*'calc monthly loads'!$B$12</f>
        <v>55.48</v>
      </c>
      <c r="P593" s="1">
        <f>telmtr!L593/1*'calc monthly loads'!$B$12</f>
        <v>52.414</v>
      </c>
      <c r="Q593" s="1">
        <f>telmtr!M593/1*'calc monthly loads'!$B$12</f>
        <v>51.1</v>
      </c>
      <c r="R593" s="1">
        <f>telmtr!N593/1*'calc monthly loads'!$B$12</f>
        <v>50.516</v>
      </c>
      <c r="S593" s="1">
        <f>telmtr!O593/1*'calc monthly loads'!$B$12</f>
        <v>49.786</v>
      </c>
      <c r="T593" s="1">
        <f>telmtr!P593/1*'calc monthly loads'!$B$12</f>
        <v>48.618</v>
      </c>
      <c r="U593" t="s">
        <v>13</v>
      </c>
      <c r="V593" s="3">
        <v>0</v>
      </c>
      <c r="W593" t="s">
        <v>14</v>
      </c>
      <c r="X593" s="3">
        <f>SUM(I593:T593)</f>
        <v>625.61</v>
      </c>
    </row>
    <row r="594" spans="6:24" ht="12.75">
      <c r="F594">
        <f>telmtr!A594</f>
        <v>102300</v>
      </c>
      <c r="G594">
        <f>telmtr!B594</f>
        <v>1</v>
      </c>
      <c r="H594">
        <v>12</v>
      </c>
      <c r="I594" s="1">
        <f>telmtr!E594/1*'calc monthly loads'!$B$12</f>
        <v>48.034</v>
      </c>
      <c r="J594" s="1">
        <f>telmtr!F594/1*'calc monthly loads'!$B$12</f>
        <v>47.304</v>
      </c>
      <c r="K594" s="1">
        <f>telmtr!G594/1*'calc monthly loads'!$B$12</f>
        <v>47.45</v>
      </c>
      <c r="L594" s="1">
        <f>telmtr!H594/1*'calc monthly loads'!$B$12</f>
        <v>48.764</v>
      </c>
      <c r="M594" s="1">
        <f>telmtr!I594/1*'calc monthly loads'!$B$12</f>
        <v>51.1</v>
      </c>
      <c r="N594" s="1">
        <f>telmtr!J594/1*'calc monthly loads'!$B$12</f>
        <v>57.67</v>
      </c>
      <c r="O594" s="1">
        <f>telmtr!K594/1*'calc monthly loads'!$B$12</f>
        <v>67.452</v>
      </c>
      <c r="P594" s="1">
        <f>telmtr!L594/1*'calc monthly loads'!$B$12</f>
        <v>78.84</v>
      </c>
      <c r="Q594" s="1">
        <f>telmtr!M594/1*'calc monthly loads'!$B$12</f>
        <v>80.446</v>
      </c>
      <c r="R594" s="1">
        <f>telmtr!N594/1*'calc monthly loads'!$B$12</f>
        <v>78.84</v>
      </c>
      <c r="S594" s="1">
        <f>telmtr!O594/1*'calc monthly loads'!$B$12</f>
        <v>83.074</v>
      </c>
      <c r="T594" s="1">
        <f>telmtr!P594/1*'calc monthly loads'!$B$12</f>
        <v>78.84</v>
      </c>
      <c r="U594" t="s">
        <v>13</v>
      </c>
      <c r="V594" s="3">
        <f>SUM(P594:T594)</f>
        <v>400.03999999999996</v>
      </c>
      <c r="W594" t="s">
        <v>14</v>
      </c>
      <c r="X594" s="3">
        <f>SUM(I594:O594)</f>
        <v>367.774</v>
      </c>
    </row>
    <row r="595" spans="6:24" ht="12.75">
      <c r="F595">
        <f>telmtr!A595</f>
        <v>102300</v>
      </c>
      <c r="G595">
        <f>telmtr!B595</f>
        <v>2</v>
      </c>
      <c r="I595" s="1">
        <f>telmtr!E595/1*'calc monthly loads'!$B$12</f>
        <v>79.424</v>
      </c>
      <c r="J595" s="1">
        <f>telmtr!F595/1*'calc monthly loads'!$B$12</f>
        <v>82.198</v>
      </c>
      <c r="K595" s="1">
        <f>telmtr!G595/1*'calc monthly loads'!$B$12</f>
        <v>79.132</v>
      </c>
      <c r="L595" s="1">
        <f>telmtr!H595/1*'calc monthly loads'!$B$12</f>
        <v>72.708</v>
      </c>
      <c r="M595" s="1">
        <f>telmtr!I595/1*'calc monthly loads'!$B$12</f>
        <v>65.846</v>
      </c>
      <c r="N595" s="1">
        <f>telmtr!J595/1*'calc monthly loads'!$B$12</f>
        <v>63.656</v>
      </c>
      <c r="O595" s="1">
        <f>telmtr!K595/1*'calc monthly loads'!$B$12</f>
        <v>64.824</v>
      </c>
      <c r="P595" s="1">
        <f>telmtr!L595/1*'calc monthly loads'!$B$12</f>
        <v>62.05</v>
      </c>
      <c r="Q595" s="1">
        <f>telmtr!M595/1*'calc monthly loads'!$B$12</f>
        <v>59.86</v>
      </c>
      <c r="R595" s="1">
        <f>telmtr!N595/1*'calc monthly loads'!$B$12</f>
        <v>58.4</v>
      </c>
      <c r="S595" s="1">
        <f>telmtr!O595/1*'calc monthly loads'!$B$12</f>
        <v>57.232</v>
      </c>
      <c r="T595" s="1">
        <f>telmtr!P595/1*'calc monthly loads'!$B$12</f>
        <v>55.042</v>
      </c>
      <c r="U595" t="s">
        <v>13</v>
      </c>
      <c r="V595" s="3">
        <f>SUM(I595:S595)</f>
        <v>745.3299999999999</v>
      </c>
      <c r="W595" t="s">
        <v>14</v>
      </c>
      <c r="X595" s="3">
        <f>T595</f>
        <v>55.042</v>
      </c>
    </row>
    <row r="596" spans="6:24" ht="12.75">
      <c r="F596">
        <f>telmtr!A596</f>
        <v>102400</v>
      </c>
      <c r="G596">
        <f>telmtr!B596</f>
        <v>1</v>
      </c>
      <c r="H596">
        <v>22</v>
      </c>
      <c r="I596" s="1">
        <f>telmtr!E596/1*'calc monthly loads'!$B$12</f>
        <v>51.83</v>
      </c>
      <c r="J596" s="1">
        <f>telmtr!F596/1*'calc monthly loads'!$B$12</f>
        <v>52.56</v>
      </c>
      <c r="K596" s="1">
        <f>telmtr!G596/1*'calc monthly loads'!$B$12</f>
        <v>51.538</v>
      </c>
      <c r="L596" s="1">
        <f>telmtr!H596/1*'calc monthly loads'!$B$12</f>
        <v>50.516</v>
      </c>
      <c r="M596" s="1">
        <f>telmtr!I596/1*'calc monthly loads'!$B$12</f>
        <v>53.582</v>
      </c>
      <c r="N596" s="1">
        <f>telmtr!J596/1*'calc monthly loads'!$B$12</f>
        <v>59.714</v>
      </c>
      <c r="O596" s="1">
        <f>telmtr!K596/1*'calc monthly loads'!$B$12</f>
        <v>70.226</v>
      </c>
      <c r="P596" s="1">
        <f>telmtr!L596/1*'calc monthly loads'!$B$12</f>
        <v>78.548</v>
      </c>
      <c r="Q596" s="1">
        <f>telmtr!M596/1*'calc monthly loads'!$B$12</f>
        <v>80.884</v>
      </c>
      <c r="R596" s="1">
        <f>telmtr!N596/1*'calc monthly loads'!$B$12</f>
        <v>81.322</v>
      </c>
      <c r="S596" s="1">
        <f>telmtr!O596/1*'calc monthly loads'!$B$12</f>
        <v>82.782</v>
      </c>
      <c r="T596" s="1">
        <f>telmtr!P596/1*'calc monthly loads'!$B$12</f>
        <v>85.118</v>
      </c>
      <c r="U596" t="s">
        <v>13</v>
      </c>
      <c r="V596" s="3">
        <f>SUM(P596:T596)</f>
        <v>408.654</v>
      </c>
      <c r="W596" t="s">
        <v>14</v>
      </c>
      <c r="X596" s="3">
        <f>SUM(I596:O596)</f>
        <v>389.966</v>
      </c>
    </row>
    <row r="597" spans="6:24" ht="12.75">
      <c r="F597">
        <f>telmtr!A597</f>
        <v>102400</v>
      </c>
      <c r="G597">
        <f>telmtr!B597</f>
        <v>2</v>
      </c>
      <c r="I597" s="1">
        <f>telmtr!E597/1*'calc monthly loads'!$B$12</f>
        <v>84.388</v>
      </c>
      <c r="J597" s="1">
        <f>telmtr!F597/1*'calc monthly loads'!$B$12</f>
        <v>87.162</v>
      </c>
      <c r="K597" s="1">
        <f>telmtr!G597/1*'calc monthly loads'!$B$12</f>
        <v>84.972</v>
      </c>
      <c r="L597" s="1">
        <f>telmtr!H597/1*'calc monthly loads'!$B$12</f>
        <v>79.424</v>
      </c>
      <c r="M597" s="1">
        <f>telmtr!I597/1*'calc monthly loads'!$B$12</f>
        <v>72.27</v>
      </c>
      <c r="N597" s="1">
        <f>telmtr!J597/1*'calc monthly loads'!$B$12</f>
        <v>68.328</v>
      </c>
      <c r="O597" s="1">
        <f>telmtr!K597/1*'calc monthly loads'!$B$12</f>
        <v>67.89</v>
      </c>
      <c r="P597" s="1">
        <f>telmtr!L597/1*'calc monthly loads'!$B$12</f>
        <v>66.868</v>
      </c>
      <c r="Q597" s="1">
        <f>telmtr!M597/1*'calc monthly loads'!$B$12</f>
        <v>65.846</v>
      </c>
      <c r="R597" s="1">
        <f>telmtr!N597/1*'calc monthly loads'!$B$12</f>
        <v>60.444</v>
      </c>
      <c r="S597" s="1">
        <f>telmtr!O597/1*'calc monthly loads'!$B$12</f>
        <v>58.108</v>
      </c>
      <c r="T597" s="1">
        <f>telmtr!P597/1*'calc monthly loads'!$B$12</f>
        <v>56.356</v>
      </c>
      <c r="U597" t="s">
        <v>13</v>
      </c>
      <c r="V597" s="3">
        <f>SUM(I597:S597)</f>
        <v>795.6999999999998</v>
      </c>
      <c r="W597" t="s">
        <v>14</v>
      </c>
      <c r="X597" s="3">
        <f>T597</f>
        <v>56.356</v>
      </c>
    </row>
    <row r="598" spans="6:24" ht="12.75">
      <c r="F598">
        <f>telmtr!A598</f>
        <v>102500</v>
      </c>
      <c r="G598">
        <f>telmtr!B598</f>
        <v>1</v>
      </c>
      <c r="H598">
        <v>32</v>
      </c>
      <c r="I598" s="1">
        <f>telmtr!E598/1*'calc monthly loads'!$B$12</f>
        <v>53.436</v>
      </c>
      <c r="J598" s="1">
        <f>telmtr!F598/1*'calc monthly loads'!$B$12</f>
        <v>49.202</v>
      </c>
      <c r="K598" s="1">
        <f>telmtr!G598/1*'calc monthly loads'!$B$12</f>
        <v>48.18</v>
      </c>
      <c r="L598" s="1">
        <f>telmtr!H598/1*'calc monthly loads'!$B$12</f>
        <v>47.304</v>
      </c>
      <c r="M598" s="1">
        <f>telmtr!I598/1*'calc monthly loads'!$B$12</f>
        <v>48.326</v>
      </c>
      <c r="N598" s="1">
        <f>telmtr!J598/1*'calc monthly loads'!$B$12</f>
        <v>54.312</v>
      </c>
      <c r="O598" s="1">
        <f>telmtr!K598/1*'calc monthly loads'!$B$12</f>
        <v>65.408</v>
      </c>
      <c r="P598" s="1">
        <f>telmtr!L598/1*'calc monthly loads'!$B$12</f>
        <v>76.066</v>
      </c>
      <c r="Q598" s="1">
        <f>telmtr!M598/1*'calc monthly loads'!$B$12</f>
        <v>79.278</v>
      </c>
      <c r="R598" s="1">
        <f>telmtr!N598/1*'calc monthly loads'!$B$12</f>
        <v>79.862</v>
      </c>
      <c r="S598" s="1">
        <f>telmtr!O598/1*'calc monthly loads'!$B$12</f>
        <v>82.928</v>
      </c>
      <c r="T598" s="1">
        <f>telmtr!P598/1*'calc monthly loads'!$B$12</f>
        <v>79.57</v>
      </c>
      <c r="U598" t="s">
        <v>13</v>
      </c>
      <c r="V598" s="3">
        <f>SUM(P598:T598)</f>
        <v>397.704</v>
      </c>
      <c r="W598" t="s">
        <v>14</v>
      </c>
      <c r="X598" s="3">
        <f>SUM(I598:O598)</f>
        <v>366.168</v>
      </c>
    </row>
    <row r="599" spans="6:24" ht="12.75">
      <c r="F599">
        <f>telmtr!A599</f>
        <v>102500</v>
      </c>
      <c r="G599">
        <f>telmtr!B599</f>
        <v>2</v>
      </c>
      <c r="I599" s="1">
        <f>telmtr!E599/1*'calc monthly loads'!$B$12</f>
        <v>77.088</v>
      </c>
      <c r="J599" s="1">
        <f>telmtr!F599/1*'calc monthly loads'!$B$12</f>
        <v>83.366</v>
      </c>
      <c r="K599" s="1">
        <f>telmtr!G599/1*'calc monthly loads'!$B$12</f>
        <v>81.03</v>
      </c>
      <c r="L599" s="1">
        <f>telmtr!H599/1*'calc monthly loads'!$B$12</f>
        <v>74.752</v>
      </c>
      <c r="M599" s="1">
        <f>telmtr!I599/1*'calc monthly loads'!$B$12</f>
        <v>67.16</v>
      </c>
      <c r="N599" s="1">
        <f>telmtr!J599/1*'calc monthly loads'!$B$12</f>
        <v>61.32</v>
      </c>
      <c r="O599" s="1">
        <f>telmtr!K599/1*'calc monthly loads'!$B$12</f>
        <v>60.444</v>
      </c>
      <c r="P599" s="1">
        <f>telmtr!L599/1*'calc monthly loads'!$B$12</f>
        <v>58.984</v>
      </c>
      <c r="Q599" s="1">
        <f>telmtr!M599/1*'calc monthly loads'!$B$12</f>
        <v>57.378</v>
      </c>
      <c r="R599" s="1">
        <f>telmtr!N599/1*'calc monthly loads'!$B$12</f>
        <v>55.042</v>
      </c>
      <c r="S599" s="1">
        <f>telmtr!O599/1*'calc monthly loads'!$B$12</f>
        <v>51.684</v>
      </c>
      <c r="T599" s="1">
        <f>telmtr!P599/1*'calc monthly loads'!$B$12</f>
        <v>48.326</v>
      </c>
      <c r="U599" t="s">
        <v>13</v>
      </c>
      <c r="V599" s="3">
        <f>SUM(I599:S599)</f>
        <v>728.248</v>
      </c>
      <c r="W599" t="s">
        <v>14</v>
      </c>
      <c r="X599" s="3">
        <f>T599</f>
        <v>48.326</v>
      </c>
    </row>
    <row r="600" spans="6:24" ht="12.75">
      <c r="F600">
        <f>telmtr!A600</f>
        <v>102600</v>
      </c>
      <c r="G600">
        <f>telmtr!B600</f>
        <v>1</v>
      </c>
      <c r="H600">
        <v>42</v>
      </c>
      <c r="I600" s="1">
        <f>telmtr!E600/1*'calc monthly loads'!$B$12</f>
        <v>46.428</v>
      </c>
      <c r="J600" s="1">
        <f>telmtr!F600/1*'calc monthly loads'!$B$12</f>
        <v>44.53</v>
      </c>
      <c r="K600" s="1">
        <f>telmtr!G600/1*'calc monthly loads'!$B$12</f>
        <v>43.362</v>
      </c>
      <c r="L600" s="1">
        <f>telmtr!H600/1*'calc monthly loads'!$B$12</f>
        <v>42.924</v>
      </c>
      <c r="M600" s="1">
        <f>telmtr!I600/1*'calc monthly loads'!$B$12</f>
        <v>45.114</v>
      </c>
      <c r="N600" s="1">
        <f>telmtr!J600/1*'calc monthly loads'!$B$12</f>
        <v>51.246</v>
      </c>
      <c r="O600" s="1">
        <f>telmtr!K600/1*'calc monthly loads'!$B$12</f>
        <v>62.78</v>
      </c>
      <c r="P600" s="1">
        <f>telmtr!L600/1*'calc monthly loads'!$B$12</f>
        <v>72.854</v>
      </c>
      <c r="Q600" s="1">
        <f>telmtr!M600/1*'calc monthly loads'!$B$12</f>
        <v>76.942</v>
      </c>
      <c r="R600" s="1">
        <f>telmtr!N600/1*'calc monthly loads'!$B$12</f>
        <v>76.65</v>
      </c>
      <c r="S600" s="1">
        <f>telmtr!O600/1*'calc monthly loads'!$B$12</f>
        <v>79.716</v>
      </c>
      <c r="T600" s="1">
        <f>telmtr!P600/1*'calc monthly loads'!$B$12</f>
        <v>78.694</v>
      </c>
      <c r="U600" t="s">
        <v>13</v>
      </c>
      <c r="V600" s="3">
        <f>SUM(P600:T600)</f>
        <v>384.856</v>
      </c>
      <c r="W600" t="s">
        <v>14</v>
      </c>
      <c r="X600" s="3">
        <f>SUM(I600:O600)</f>
        <v>336.384</v>
      </c>
    </row>
    <row r="601" spans="6:24" ht="12.75">
      <c r="F601">
        <f>telmtr!A601</f>
        <v>102600</v>
      </c>
      <c r="G601">
        <f>telmtr!B601</f>
        <v>2</v>
      </c>
      <c r="I601" s="1">
        <f>telmtr!E601/1*'calc monthly loads'!$B$12</f>
        <v>78.84</v>
      </c>
      <c r="J601" s="1">
        <f>telmtr!F601/1*'calc monthly loads'!$B$12</f>
        <v>81.322</v>
      </c>
      <c r="K601" s="1">
        <f>telmtr!G601/1*'calc monthly loads'!$B$12</f>
        <v>78.84</v>
      </c>
      <c r="L601" s="1">
        <f>telmtr!H601/1*'calc monthly loads'!$B$12</f>
        <v>73.584</v>
      </c>
      <c r="M601" s="1">
        <f>telmtr!I601/1*'calc monthly loads'!$B$12</f>
        <v>65.408</v>
      </c>
      <c r="N601" s="1">
        <f>telmtr!J601/1*'calc monthly loads'!$B$12</f>
        <v>61.028</v>
      </c>
      <c r="O601" s="1">
        <f>telmtr!K601/1*'calc monthly loads'!$B$12</f>
        <v>60.006</v>
      </c>
      <c r="P601" s="1">
        <f>telmtr!L601/1*'calc monthly loads'!$B$12</f>
        <v>57.962</v>
      </c>
      <c r="Q601" s="1">
        <f>telmtr!M601/1*'calc monthly loads'!$B$12</f>
        <v>56.502</v>
      </c>
      <c r="R601" s="1">
        <f>telmtr!N601/1*'calc monthly loads'!$B$12</f>
        <v>54.458</v>
      </c>
      <c r="S601" s="1">
        <f>telmtr!O601/1*'calc monthly loads'!$B$12</f>
        <v>52.56</v>
      </c>
      <c r="T601" s="1">
        <f>telmtr!P601/1*'calc monthly loads'!$B$12</f>
        <v>51.1</v>
      </c>
      <c r="U601" t="s">
        <v>13</v>
      </c>
      <c r="V601" s="3">
        <f>SUM(I601:S601)</f>
        <v>720.51</v>
      </c>
      <c r="W601" t="s">
        <v>14</v>
      </c>
      <c r="X601" s="3">
        <f>T601</f>
        <v>51.1</v>
      </c>
    </row>
    <row r="602" spans="6:24" ht="12.75">
      <c r="F602">
        <f>telmtr!A602</f>
        <v>102700</v>
      </c>
      <c r="G602">
        <f>telmtr!B602</f>
        <v>1</v>
      </c>
      <c r="H602">
        <v>52</v>
      </c>
      <c r="I602" s="1">
        <f>telmtr!E602/1*'calc monthly loads'!$B$12</f>
        <v>50.954</v>
      </c>
      <c r="J602" s="1">
        <f>telmtr!F602/1*'calc monthly loads'!$B$12</f>
        <v>49.64</v>
      </c>
      <c r="K602" s="1">
        <f>telmtr!G602/1*'calc monthly loads'!$B$12</f>
        <v>48.326</v>
      </c>
      <c r="L602" s="1">
        <f>telmtr!H602/1*'calc monthly loads'!$B$12</f>
        <v>47.012</v>
      </c>
      <c r="M602" s="1">
        <f>telmtr!I602/1*'calc monthly loads'!$B$12</f>
        <v>48.034</v>
      </c>
      <c r="N602" s="1">
        <f>telmtr!J602/1*'calc monthly loads'!$B$12</f>
        <v>54.312</v>
      </c>
      <c r="O602" s="1">
        <f>telmtr!K602/1*'calc monthly loads'!$B$12</f>
        <v>64.824</v>
      </c>
      <c r="P602" s="1">
        <f>telmtr!L602/1*'calc monthly loads'!$B$12</f>
        <v>74.606</v>
      </c>
      <c r="Q602" s="1">
        <f>telmtr!M602/1*'calc monthly loads'!$B$12</f>
        <v>77.818</v>
      </c>
      <c r="R602" s="1">
        <f>telmtr!N602/1*'calc monthly loads'!$B$12</f>
        <v>77.672</v>
      </c>
      <c r="S602" s="1">
        <f>telmtr!O602/1*'calc monthly loads'!$B$12</f>
        <v>79.862</v>
      </c>
      <c r="T602" s="1">
        <f>telmtr!P602/1*'calc monthly loads'!$B$12</f>
        <v>79.716</v>
      </c>
      <c r="U602" t="s">
        <v>13</v>
      </c>
      <c r="V602" s="3">
        <f>SUM(P602:T602)</f>
        <v>389.674</v>
      </c>
      <c r="W602" t="s">
        <v>14</v>
      </c>
      <c r="X602" s="3">
        <f>SUM(I602:O602)</f>
        <v>363.102</v>
      </c>
    </row>
    <row r="603" spans="6:24" ht="12.75">
      <c r="F603">
        <f>telmtr!A603</f>
        <v>102700</v>
      </c>
      <c r="G603">
        <f>telmtr!B603</f>
        <v>2</v>
      </c>
      <c r="I603" s="1">
        <f>telmtr!E603/1*'calc monthly loads'!$B$12</f>
        <v>76.212</v>
      </c>
      <c r="J603" s="1">
        <f>telmtr!F603/1*'calc monthly loads'!$B$12</f>
        <v>78.986</v>
      </c>
      <c r="K603" s="1">
        <f>telmtr!G603/1*'calc monthly loads'!$B$12</f>
        <v>75.628</v>
      </c>
      <c r="L603" s="1">
        <f>telmtr!H603/1*'calc monthly loads'!$B$12</f>
        <v>69.35</v>
      </c>
      <c r="M603" s="1">
        <f>telmtr!I603/1*'calc monthly loads'!$B$12</f>
        <v>63.364</v>
      </c>
      <c r="N603" s="1">
        <f>telmtr!J603/1*'calc monthly loads'!$B$12</f>
        <v>61.32</v>
      </c>
      <c r="O603" s="1">
        <f>telmtr!K603/1*'calc monthly loads'!$B$12</f>
        <v>60.152</v>
      </c>
      <c r="P603" s="1">
        <f>telmtr!L603/1*'calc monthly loads'!$B$12</f>
        <v>58.546</v>
      </c>
      <c r="Q603" s="1">
        <f>telmtr!M603/1*'calc monthly loads'!$B$12</f>
        <v>57.524</v>
      </c>
      <c r="R603" s="1">
        <f>telmtr!N603/1*'calc monthly loads'!$B$12</f>
        <v>55.48</v>
      </c>
      <c r="S603" s="1">
        <f>telmtr!O603/1*'calc monthly loads'!$B$12</f>
        <v>51.976</v>
      </c>
      <c r="T603" s="1">
        <f>telmtr!P603/1*'calc monthly loads'!$B$12</f>
        <v>46.282</v>
      </c>
      <c r="U603" t="s">
        <v>13</v>
      </c>
      <c r="V603" s="3">
        <f>SUM(I603:S603)</f>
        <v>708.538</v>
      </c>
      <c r="W603" t="s">
        <v>14</v>
      </c>
      <c r="X603" s="3">
        <f>T603</f>
        <v>46.282</v>
      </c>
    </row>
    <row r="604" spans="6:24" ht="12.75">
      <c r="F604">
        <f>telmtr!A604</f>
        <v>102800</v>
      </c>
      <c r="G604">
        <f>telmtr!B604</f>
        <v>1</v>
      </c>
      <c r="H604">
        <v>62</v>
      </c>
      <c r="I604" s="1">
        <f>telmtr!E604/1*'calc monthly loads'!$B$12</f>
        <v>42.924</v>
      </c>
      <c r="J604" s="1">
        <f>telmtr!F604/1*'calc monthly loads'!$B$12</f>
        <v>41.756</v>
      </c>
      <c r="K604" s="1">
        <f>telmtr!G604/1*'calc monthly loads'!$B$12</f>
        <v>41.61</v>
      </c>
      <c r="L604" s="1">
        <f>telmtr!H604/1*'calc monthly loads'!$B$12</f>
        <v>41.464</v>
      </c>
      <c r="M604" s="1">
        <f>telmtr!I604/1*'calc monthly loads'!$B$12</f>
        <v>41.318</v>
      </c>
      <c r="N604" s="1">
        <f>telmtr!J604/1*'calc monthly loads'!$B$12</f>
        <v>43.654</v>
      </c>
      <c r="O604" s="1">
        <f>telmtr!K604/1*'calc monthly loads'!$B$12</f>
        <v>47.012</v>
      </c>
      <c r="P604" s="1">
        <f>telmtr!L604/1*'calc monthly loads'!$B$12</f>
        <v>48.18</v>
      </c>
      <c r="Q604" s="1">
        <f>telmtr!M604/1*'calc monthly loads'!$B$12</f>
        <v>49.202</v>
      </c>
      <c r="R604" s="1">
        <f>telmtr!N604/1*'calc monthly loads'!$B$12</f>
        <v>48.764</v>
      </c>
      <c r="S604" s="1">
        <f>telmtr!O604/1*'calc monthly loads'!$B$12</f>
        <v>47.304</v>
      </c>
      <c r="T604" s="1">
        <f>telmtr!P604/1*'calc monthly loads'!$B$12</f>
        <v>47.742</v>
      </c>
      <c r="U604" t="s">
        <v>13</v>
      </c>
      <c r="V604" s="3">
        <v>0</v>
      </c>
      <c r="W604" t="s">
        <v>14</v>
      </c>
      <c r="X604" s="3">
        <f>SUM(I604:T604)</f>
        <v>540.93</v>
      </c>
    </row>
    <row r="605" spans="6:24" ht="12.75">
      <c r="F605">
        <f>telmtr!A605</f>
        <v>102800</v>
      </c>
      <c r="G605">
        <f>telmtr!B605</f>
        <v>2</v>
      </c>
      <c r="I605" s="1">
        <f>telmtr!E605/1*'calc monthly loads'!$B$12</f>
        <v>47.012</v>
      </c>
      <c r="J605" s="1">
        <f>telmtr!F605/1*'calc monthly loads'!$B$12</f>
        <v>46.428</v>
      </c>
      <c r="K605" s="1">
        <f>telmtr!G605/1*'calc monthly loads'!$B$12</f>
        <v>45.114</v>
      </c>
      <c r="L605" s="1">
        <f>telmtr!H605/1*'calc monthly loads'!$B$12</f>
        <v>44.384</v>
      </c>
      <c r="M605" s="1">
        <f>telmtr!I605/1*'calc monthly loads'!$B$12</f>
        <v>44.384</v>
      </c>
      <c r="N605" s="1">
        <f>telmtr!J605/1*'calc monthly loads'!$B$12</f>
        <v>44.968</v>
      </c>
      <c r="O605" s="1">
        <f>telmtr!K605/1*'calc monthly loads'!$B$12</f>
        <v>45.552</v>
      </c>
      <c r="P605" s="1">
        <f>telmtr!L605/1*'calc monthly loads'!$B$12</f>
        <v>45.552</v>
      </c>
      <c r="Q605" s="1">
        <f>telmtr!M605/1*'calc monthly loads'!$B$12</f>
        <v>44.822</v>
      </c>
      <c r="R605" s="1">
        <f>telmtr!N605/1*'calc monthly loads'!$B$12</f>
        <v>44.238</v>
      </c>
      <c r="S605" s="1">
        <f>telmtr!O605/1*'calc monthly loads'!$B$12</f>
        <v>43.07</v>
      </c>
      <c r="T605" s="1">
        <f>telmtr!P605/1*'calc monthly loads'!$B$12</f>
        <v>41.756</v>
      </c>
      <c r="U605" t="s">
        <v>13</v>
      </c>
      <c r="V605" s="3">
        <v>0</v>
      </c>
      <c r="W605" t="s">
        <v>14</v>
      </c>
      <c r="X605" s="3">
        <f>SUM(I605:T605)</f>
        <v>537.2800000000001</v>
      </c>
    </row>
    <row r="606" spans="6:24" ht="12.75">
      <c r="F606">
        <f>telmtr!A606</f>
        <v>102900</v>
      </c>
      <c r="G606">
        <f>telmtr!B606</f>
        <v>1</v>
      </c>
      <c r="H606">
        <v>71</v>
      </c>
      <c r="I606" s="1">
        <f>telmtr!E606/1*'calc monthly loads'!$B$12</f>
        <v>41.172</v>
      </c>
      <c r="J606" s="1">
        <f>telmtr!F606/1*'calc monthly loads'!$B$12</f>
        <v>40.442</v>
      </c>
      <c r="K606" s="1">
        <f>telmtr!G606/1*'calc monthly loads'!$B$12</f>
        <v>39.858</v>
      </c>
      <c r="L606" s="1">
        <f>telmtr!H606/1*'calc monthly loads'!$B$12</f>
        <v>39.566</v>
      </c>
      <c r="M606" s="1">
        <f>telmtr!I606/1*'calc monthly loads'!$B$12</f>
        <v>40.442</v>
      </c>
      <c r="N606" s="1">
        <f>telmtr!J606/1*'calc monthly loads'!$B$12</f>
        <v>41.318</v>
      </c>
      <c r="O606" s="1">
        <f>telmtr!K606/1*'calc monthly loads'!$B$12</f>
        <v>42.048</v>
      </c>
      <c r="P606" s="1">
        <f>telmtr!L606/1*'calc monthly loads'!$B$12</f>
        <v>42.34</v>
      </c>
      <c r="Q606" s="1">
        <f>telmtr!M606/1*'calc monthly loads'!$B$12</f>
        <v>44.092</v>
      </c>
      <c r="R606" s="1">
        <f>telmtr!N606/1*'calc monthly loads'!$B$12</f>
        <v>44.238</v>
      </c>
      <c r="S606" s="1">
        <f>telmtr!O606/1*'calc monthly loads'!$B$12</f>
        <v>44.676</v>
      </c>
      <c r="T606" s="1">
        <f>telmtr!P606/1*'calc monthly loads'!$B$12</f>
        <v>44.968</v>
      </c>
      <c r="U606" t="s">
        <v>13</v>
      </c>
      <c r="V606" s="3">
        <v>0</v>
      </c>
      <c r="W606" t="s">
        <v>14</v>
      </c>
      <c r="X606" s="3">
        <f>SUM(I606:T606)</f>
        <v>505.16</v>
      </c>
    </row>
    <row r="607" spans="6:24" ht="12.75">
      <c r="F607">
        <f>telmtr!A607</f>
        <v>102900</v>
      </c>
      <c r="G607">
        <f>telmtr!B607</f>
        <v>2</v>
      </c>
      <c r="I607" s="1">
        <f>telmtr!E607/1*'calc monthly loads'!$B$12</f>
        <v>44.968</v>
      </c>
      <c r="J607" s="1">
        <f>telmtr!F607/1*'calc monthly loads'!$B$12</f>
        <v>45.114</v>
      </c>
      <c r="K607" s="1">
        <f>telmtr!G607/1*'calc monthly loads'!$B$12</f>
        <v>44.968</v>
      </c>
      <c r="L607" s="1">
        <f>telmtr!H607/1*'calc monthly loads'!$B$12</f>
        <v>45.406</v>
      </c>
      <c r="M607" s="1">
        <f>telmtr!I607/1*'calc monthly loads'!$B$12</f>
        <v>45.698</v>
      </c>
      <c r="N607" s="1">
        <f>telmtr!J607/1*'calc monthly loads'!$B$12</f>
        <v>46.574</v>
      </c>
      <c r="O607" s="1">
        <f>telmtr!K607/1*'calc monthly loads'!$B$12</f>
        <v>45.26</v>
      </c>
      <c r="P607" s="1">
        <f>telmtr!L607/1*'calc monthly loads'!$B$12</f>
        <v>43.8</v>
      </c>
      <c r="Q607" s="1">
        <f>telmtr!M607/1*'calc monthly loads'!$B$12</f>
        <v>42.486</v>
      </c>
      <c r="R607" s="1">
        <f>telmtr!N607/1*'calc monthly loads'!$B$12</f>
        <v>41.902</v>
      </c>
      <c r="S607" s="1">
        <f>telmtr!O607/1*'calc monthly loads'!$B$12</f>
        <v>40.88</v>
      </c>
      <c r="T607" s="1">
        <f>telmtr!P607/1*'calc monthly loads'!$B$12</f>
        <v>40.88</v>
      </c>
      <c r="U607" t="s">
        <v>13</v>
      </c>
      <c r="V607" s="3">
        <v>0</v>
      </c>
      <c r="W607" t="s">
        <v>14</v>
      </c>
      <c r="X607" s="3">
        <f>SUM(I607:T607)</f>
        <v>527.936</v>
      </c>
    </row>
    <row r="608" spans="6:24" ht="12.75">
      <c r="F608">
        <f>telmtr!A608</f>
        <v>103000</v>
      </c>
      <c r="G608">
        <f>telmtr!B608</f>
        <v>1</v>
      </c>
      <c r="H608">
        <v>11</v>
      </c>
      <c r="I608" s="1">
        <f>telmtr!E608/1*'calc monthly loads'!$B$12</f>
        <v>40.88</v>
      </c>
      <c r="J608" s="1">
        <f>telmtr!F608/1*'calc monthly loads'!$B$12</f>
        <v>40.734</v>
      </c>
      <c r="K608" s="1">
        <f>telmtr!G608/1*'calc monthly loads'!$B$12</f>
        <v>41.172</v>
      </c>
      <c r="L608" s="1">
        <f>telmtr!H608/1*'calc monthly loads'!$B$12</f>
        <v>42.194</v>
      </c>
      <c r="M608" s="1">
        <f>telmtr!I608/1*'calc monthly loads'!$B$12</f>
        <v>44.53</v>
      </c>
      <c r="N608" s="1">
        <f>telmtr!J608/1*'calc monthly loads'!$B$12</f>
        <v>50.516</v>
      </c>
      <c r="O608" s="1">
        <f>telmtr!K608/1*'calc monthly loads'!$B$12</f>
        <v>58.838</v>
      </c>
      <c r="P608" s="1">
        <f>telmtr!L608/1*'calc monthly loads'!$B$12</f>
        <v>69.642</v>
      </c>
      <c r="Q608" s="1">
        <f>telmtr!M608/1*'calc monthly loads'!$B$12</f>
        <v>74.898</v>
      </c>
      <c r="R608" s="1">
        <f>telmtr!N608/1*'calc monthly loads'!$B$12</f>
        <v>73.876</v>
      </c>
      <c r="S608" s="1">
        <f>telmtr!O608/1*'calc monthly loads'!$B$12</f>
        <v>76.65</v>
      </c>
      <c r="T608" s="1">
        <f>telmtr!P608/1*'calc monthly loads'!$B$12</f>
        <v>74.898</v>
      </c>
      <c r="U608" t="s">
        <v>13</v>
      </c>
      <c r="V608" s="3">
        <f>SUM(P608:T608)</f>
        <v>369.96400000000006</v>
      </c>
      <c r="W608" t="s">
        <v>14</v>
      </c>
      <c r="X608" s="3">
        <f>SUM(I608:O608)</f>
        <v>318.86400000000003</v>
      </c>
    </row>
    <row r="609" spans="6:24" ht="12.75">
      <c r="F609">
        <f>telmtr!A609</f>
        <v>103000</v>
      </c>
      <c r="G609">
        <f>telmtr!B609</f>
        <v>2</v>
      </c>
      <c r="I609" s="1">
        <f>telmtr!E609/1*'calc monthly loads'!$B$12</f>
        <v>73.876</v>
      </c>
      <c r="J609" s="1">
        <f>telmtr!F609/1*'calc monthly loads'!$B$12</f>
        <v>76.066</v>
      </c>
      <c r="K609" s="1">
        <f>telmtr!G609/1*'calc monthly loads'!$B$12</f>
        <v>73.292</v>
      </c>
      <c r="L609" s="1">
        <f>telmtr!H609/1*'calc monthly loads'!$B$12</f>
        <v>67.744</v>
      </c>
      <c r="M609" s="1">
        <f>telmtr!I609/1*'calc monthly loads'!$B$12</f>
        <v>62.488</v>
      </c>
      <c r="N609" s="1">
        <f>telmtr!J609/1*'calc monthly loads'!$B$12</f>
        <v>60.152</v>
      </c>
      <c r="O609" s="1">
        <f>telmtr!K609/1*'calc monthly loads'!$B$12</f>
        <v>57.524</v>
      </c>
      <c r="P609" s="1">
        <f>telmtr!L609/1*'calc monthly loads'!$B$12</f>
        <v>55.918</v>
      </c>
      <c r="Q609" s="1">
        <f>telmtr!M609/1*'calc monthly loads'!$B$12</f>
        <v>56.064</v>
      </c>
      <c r="R609" s="1">
        <f>telmtr!N609/1*'calc monthly loads'!$B$12</f>
        <v>54.75</v>
      </c>
      <c r="S609" s="1">
        <f>telmtr!O609/1*'calc monthly loads'!$B$12</f>
        <v>52.414</v>
      </c>
      <c r="T609" s="1">
        <f>telmtr!P609/1*'calc monthly loads'!$B$12</f>
        <v>49.348</v>
      </c>
      <c r="U609" t="s">
        <v>13</v>
      </c>
      <c r="V609" s="3">
        <f>SUM(I609:S609)</f>
        <v>690.2879999999999</v>
      </c>
      <c r="W609" t="s">
        <v>14</v>
      </c>
      <c r="X609" s="3">
        <f>T609</f>
        <v>49.348</v>
      </c>
    </row>
    <row r="610" spans="6:25" ht="12.75">
      <c r="F610">
        <f>telmtr!A610</f>
        <v>103100</v>
      </c>
      <c r="G610">
        <f>telmtr!B610</f>
        <v>1</v>
      </c>
      <c r="H610">
        <v>21</v>
      </c>
      <c r="I610" s="1">
        <f>telmtr!E610/1*'calc monthly loads'!$B$12</f>
        <v>45.844</v>
      </c>
      <c r="J610" s="1">
        <f>telmtr!F610/1*'calc monthly loads'!$B$12</f>
        <v>44.238</v>
      </c>
      <c r="K610" s="1">
        <f>telmtr!G610/1*'calc monthly loads'!$B$12</f>
        <v>43.8</v>
      </c>
      <c r="L610" s="1">
        <f>telmtr!H610/1*'calc monthly loads'!$B$12</f>
        <v>43.508</v>
      </c>
      <c r="M610" s="1">
        <f>telmtr!I610/1*'calc monthly loads'!$B$12</f>
        <v>46.136</v>
      </c>
      <c r="N610" s="1">
        <f>telmtr!J610/1*'calc monthly loads'!$B$12</f>
        <v>51.1</v>
      </c>
      <c r="O610" s="1">
        <f>telmtr!K610/1*'calc monthly loads'!$B$12</f>
        <v>60.736</v>
      </c>
      <c r="P610" s="1">
        <f>telmtr!L610/1*'calc monthly loads'!$B$12</f>
        <v>72.27</v>
      </c>
      <c r="Q610" s="1">
        <f>telmtr!M610/1*'calc monthly loads'!$B$12</f>
        <v>75.482</v>
      </c>
      <c r="R610" s="1">
        <f>telmtr!N610/1*'calc monthly loads'!$B$12</f>
        <v>78.11</v>
      </c>
      <c r="S610" s="1">
        <f>telmtr!O610/1*'calc monthly loads'!$B$12</f>
        <v>77.38</v>
      </c>
      <c r="T610" s="1">
        <f>telmtr!P610/1*'calc monthly loads'!$B$12</f>
        <v>76.212</v>
      </c>
      <c r="U610" t="s">
        <v>13</v>
      </c>
      <c r="V610" s="3">
        <f>SUM(P610:T610)</f>
        <v>379.454</v>
      </c>
      <c r="W610" t="s">
        <v>14</v>
      </c>
      <c r="X610" s="3">
        <f>SUM(I610:O610)</f>
        <v>335.362</v>
      </c>
      <c r="Y610" t="s">
        <v>10</v>
      </c>
    </row>
    <row r="611" spans="6:28" ht="12.75">
      <c r="F611">
        <f>telmtr!A611</f>
        <v>103100</v>
      </c>
      <c r="G611">
        <f>telmtr!B611</f>
        <v>2</v>
      </c>
      <c r="I611" s="1">
        <f>telmtr!E611/1*'calc monthly loads'!$B$12</f>
        <v>73.438</v>
      </c>
      <c r="J611" s="1">
        <f>telmtr!F611/1*'calc monthly loads'!$B$12</f>
        <v>76.212</v>
      </c>
      <c r="K611" s="1">
        <f>telmtr!G611/1*'calc monthly loads'!$B$12</f>
        <v>73.438</v>
      </c>
      <c r="L611" s="1">
        <f>telmtr!H611/1*'calc monthly loads'!$B$12</f>
        <v>66.576</v>
      </c>
      <c r="M611" s="1">
        <f>telmtr!I611/1*'calc monthly loads'!$B$12</f>
        <v>61.612</v>
      </c>
      <c r="N611" s="1">
        <f>telmtr!J611/1*'calc monthly loads'!$B$12</f>
        <v>58.546</v>
      </c>
      <c r="O611" s="1">
        <f>telmtr!K611/1*'calc monthly loads'!$B$12</f>
        <v>57.086</v>
      </c>
      <c r="P611" s="1">
        <f>telmtr!L611/1*'calc monthly loads'!$B$12</f>
        <v>56.064</v>
      </c>
      <c r="Q611" s="1">
        <f>telmtr!M611/1*'calc monthly loads'!$B$12</f>
        <v>55.48</v>
      </c>
      <c r="R611" s="1">
        <f>telmtr!N611/1*'calc monthly loads'!$B$12</f>
        <v>53.728</v>
      </c>
      <c r="S611" s="1">
        <f>telmtr!O611/1*'calc monthly loads'!$B$12</f>
        <v>50.662</v>
      </c>
      <c r="T611" s="1">
        <f>telmtr!P611/1*'calc monthly loads'!$B$12</f>
        <v>47.888</v>
      </c>
      <c r="U611" t="s">
        <v>13</v>
      </c>
      <c r="V611" s="3">
        <f>SUM(I611:S611)</f>
        <v>682.842</v>
      </c>
      <c r="W611" t="s">
        <v>14</v>
      </c>
      <c r="X611" s="3">
        <f>T611</f>
        <v>47.888</v>
      </c>
      <c r="Y611" t="s">
        <v>13</v>
      </c>
      <c r="Z611" s="3">
        <f>SUM(V550:V611)</f>
        <v>22923.606000000003</v>
      </c>
      <c r="AA611" t="s">
        <v>14</v>
      </c>
      <c r="AB611" s="3">
        <f>SUM(X550:X611)</f>
        <v>20260.273999999998</v>
      </c>
    </row>
    <row r="612" spans="6:24" ht="12.75">
      <c r="F612">
        <f>telmtr!A612</f>
        <v>110100</v>
      </c>
      <c r="G612">
        <f>telmtr!B612</f>
        <v>1</v>
      </c>
      <c r="H612">
        <v>32</v>
      </c>
      <c r="I612" s="1">
        <f>telmtr!E612/1*'calc monthly loads'!$B$13</f>
        <v>45.698</v>
      </c>
      <c r="J612" s="1">
        <f>telmtr!F612/1*'calc monthly loads'!$B$13</f>
        <v>44.238</v>
      </c>
      <c r="K612" s="1">
        <f>telmtr!G612/1*'calc monthly loads'!$B$13</f>
        <v>43.946</v>
      </c>
      <c r="L612" s="1">
        <f>telmtr!H612/1*'calc monthly loads'!$B$13</f>
        <v>43.654</v>
      </c>
      <c r="M612" s="1">
        <f>telmtr!I612/1*'calc monthly loads'!$B$13</f>
        <v>45.698</v>
      </c>
      <c r="N612" s="1">
        <f>telmtr!J612/1*'calc monthly loads'!$B$13</f>
        <v>51.1</v>
      </c>
      <c r="O612" s="1">
        <f>telmtr!K612/1*'calc monthly loads'!$B$13</f>
        <v>61.32</v>
      </c>
      <c r="P612" s="1">
        <f>telmtr!L612/1*'calc monthly loads'!$B$13</f>
        <v>73.438</v>
      </c>
      <c r="Q612" s="1">
        <f>telmtr!M612/1*'calc monthly loads'!$B$13</f>
        <v>77.088</v>
      </c>
      <c r="R612" s="1">
        <f>telmtr!N612/1*'calc monthly loads'!$B$13</f>
        <v>76.942</v>
      </c>
      <c r="S612" s="1">
        <f>telmtr!O612/1*'calc monthly loads'!$B$13</f>
        <v>79.132</v>
      </c>
      <c r="T612" s="1">
        <f>telmtr!P612/1*'calc monthly loads'!$B$13</f>
        <v>77.672</v>
      </c>
      <c r="U612" t="s">
        <v>13</v>
      </c>
      <c r="V612" s="3">
        <f>SUM(P612:T612)</f>
        <v>384.27200000000005</v>
      </c>
      <c r="W612" t="s">
        <v>14</v>
      </c>
      <c r="X612" s="3">
        <f>SUM(I612:O612)</f>
        <v>335.654</v>
      </c>
    </row>
    <row r="613" spans="6:24" ht="12.75">
      <c r="F613">
        <f>telmtr!A613</f>
        <v>110100</v>
      </c>
      <c r="G613">
        <f>telmtr!B613</f>
        <v>2</v>
      </c>
      <c r="I613" s="1">
        <f>telmtr!E613/1*'calc monthly loads'!$B$13</f>
        <v>77.088</v>
      </c>
      <c r="J613" s="1">
        <f>telmtr!F613/1*'calc monthly loads'!$B$13</f>
        <v>79.862</v>
      </c>
      <c r="K613" s="1">
        <f>telmtr!G613/1*'calc monthly loads'!$B$13</f>
        <v>76.796</v>
      </c>
      <c r="L613" s="1">
        <f>telmtr!H613/1*'calc monthly loads'!$B$13</f>
        <v>71.832</v>
      </c>
      <c r="M613" s="1">
        <f>telmtr!I613/1*'calc monthly loads'!$B$13</f>
        <v>65.554</v>
      </c>
      <c r="N613" s="1">
        <f>telmtr!J613/1*'calc monthly loads'!$B$13</f>
        <v>63.218</v>
      </c>
      <c r="O613" s="1">
        <f>telmtr!K613/1*'calc monthly loads'!$B$13</f>
        <v>63.656</v>
      </c>
      <c r="P613" s="1">
        <f>telmtr!L613/1*'calc monthly loads'!$B$13</f>
        <v>62.926</v>
      </c>
      <c r="Q613" s="1">
        <f>telmtr!M613/1*'calc monthly loads'!$B$13</f>
        <v>62.05</v>
      </c>
      <c r="R613" s="1">
        <f>telmtr!N613/1*'calc monthly loads'!$B$13</f>
        <v>59.276</v>
      </c>
      <c r="S613" s="1">
        <f>telmtr!O613/1*'calc monthly loads'!$B$13</f>
        <v>56.21</v>
      </c>
      <c r="T613" s="1">
        <f>telmtr!P613/1*'calc monthly loads'!$B$13</f>
        <v>53.144</v>
      </c>
      <c r="U613" t="s">
        <v>13</v>
      </c>
      <c r="V613" s="3">
        <f>SUM(I613:S613)</f>
        <v>738.468</v>
      </c>
      <c r="W613" t="s">
        <v>14</v>
      </c>
      <c r="X613" s="3">
        <f>T613</f>
        <v>53.144</v>
      </c>
    </row>
    <row r="614" spans="6:24" ht="12.75">
      <c r="F614">
        <f>telmtr!A614</f>
        <v>110200</v>
      </c>
      <c r="G614">
        <f>telmtr!B614</f>
        <v>1</v>
      </c>
      <c r="H614">
        <v>42</v>
      </c>
      <c r="I614" s="1">
        <f>telmtr!E614/1*'calc monthly loads'!$B$13</f>
        <v>51.246</v>
      </c>
      <c r="J614" s="1">
        <f>telmtr!F614/1*'calc monthly loads'!$B$13</f>
        <v>50.224</v>
      </c>
      <c r="K614" s="1">
        <f>telmtr!G614/1*'calc monthly loads'!$B$13</f>
        <v>49.056</v>
      </c>
      <c r="L614" s="1">
        <f>telmtr!H614/1*'calc monthly loads'!$B$13</f>
        <v>48.91</v>
      </c>
      <c r="M614" s="1">
        <f>telmtr!I614/1*'calc monthly loads'!$B$13</f>
        <v>50.662</v>
      </c>
      <c r="N614" s="1">
        <f>telmtr!J614/1*'calc monthly loads'!$B$13</f>
        <v>56.064</v>
      </c>
      <c r="O614" s="1">
        <f>telmtr!K614/1*'calc monthly loads'!$B$13</f>
        <v>66.284</v>
      </c>
      <c r="P614" s="1">
        <f>telmtr!L614/1*'calc monthly loads'!$B$13</f>
        <v>76.212</v>
      </c>
      <c r="Q614" s="1">
        <f>telmtr!M614/1*'calc monthly loads'!$B$13</f>
        <v>80.3</v>
      </c>
      <c r="R614" s="1">
        <f>telmtr!N614/1*'calc monthly loads'!$B$13</f>
        <v>79.132</v>
      </c>
      <c r="S614" s="1">
        <f>telmtr!O614/1*'calc monthly loads'!$B$13</f>
        <v>79.862</v>
      </c>
      <c r="T614" s="1">
        <f>telmtr!P614/1*'calc monthly loads'!$B$13</f>
        <v>78.986</v>
      </c>
      <c r="U614" t="s">
        <v>13</v>
      </c>
      <c r="V614" s="3">
        <f>SUM(P614:T614)</f>
        <v>394.49199999999996</v>
      </c>
      <c r="W614" t="s">
        <v>14</v>
      </c>
      <c r="X614" s="3">
        <f>SUM(I614:O614)</f>
        <v>372.446</v>
      </c>
    </row>
    <row r="615" spans="6:24" ht="12.75">
      <c r="F615">
        <f>telmtr!A615</f>
        <v>110200</v>
      </c>
      <c r="G615">
        <f>telmtr!B615</f>
        <v>2</v>
      </c>
      <c r="I615" s="1">
        <f>telmtr!E615/1*'calc monthly loads'!$B$13</f>
        <v>77.38</v>
      </c>
      <c r="J615" s="1">
        <f>telmtr!F615/1*'calc monthly loads'!$B$13</f>
        <v>79.57</v>
      </c>
      <c r="K615" s="1">
        <f>telmtr!G615/1*'calc monthly loads'!$B$13</f>
        <v>77.234</v>
      </c>
      <c r="L615" s="1">
        <f>telmtr!H615/1*'calc monthly loads'!$B$13</f>
        <v>71.832</v>
      </c>
      <c r="M615" s="1">
        <f>telmtr!I615/1*'calc monthly loads'!$B$13</f>
        <v>66.284</v>
      </c>
      <c r="N615" s="1">
        <f>telmtr!J615/1*'calc monthly loads'!$B$13</f>
        <v>63.948</v>
      </c>
      <c r="O615" s="1">
        <f>telmtr!K615/1*'calc monthly loads'!$B$13</f>
        <v>61.904</v>
      </c>
      <c r="P615" s="1">
        <f>telmtr!L615/1*'calc monthly loads'!$B$13</f>
        <v>60.59</v>
      </c>
      <c r="Q615" s="1">
        <f>telmtr!M615/1*'calc monthly loads'!$B$13</f>
        <v>59.13</v>
      </c>
      <c r="R615" s="1">
        <f>telmtr!N615/1*'calc monthly loads'!$B$13</f>
        <v>56.794</v>
      </c>
      <c r="S615" s="1">
        <f>telmtr!O615/1*'calc monthly loads'!$B$13</f>
        <v>54.604</v>
      </c>
      <c r="T615" s="1">
        <f>telmtr!P615/1*'calc monthly loads'!$B$13</f>
        <v>51.684</v>
      </c>
      <c r="U615" t="s">
        <v>13</v>
      </c>
      <c r="V615" s="3">
        <f>SUM(I615:S615)</f>
        <v>729.27</v>
      </c>
      <c r="W615" t="s">
        <v>14</v>
      </c>
      <c r="X615" s="3">
        <f>T615</f>
        <v>51.684</v>
      </c>
    </row>
    <row r="616" spans="6:24" ht="12.75">
      <c r="F616">
        <f>telmtr!A616</f>
        <v>110300</v>
      </c>
      <c r="G616">
        <f>telmtr!B616</f>
        <v>1</v>
      </c>
      <c r="H616">
        <v>52</v>
      </c>
      <c r="I616" s="1">
        <f>telmtr!E616/1*'calc monthly loads'!$B$13</f>
        <v>49.494</v>
      </c>
      <c r="J616" s="1">
        <f>telmtr!F616/1*'calc monthly loads'!$B$13</f>
        <v>47.742</v>
      </c>
      <c r="K616" s="1">
        <f>telmtr!G616/1*'calc monthly loads'!$B$13</f>
        <v>47.45</v>
      </c>
      <c r="L616" s="1">
        <f>telmtr!H616/1*'calc monthly loads'!$B$13</f>
        <v>47.012</v>
      </c>
      <c r="M616" s="1">
        <f>telmtr!I616/1*'calc monthly loads'!$B$13</f>
        <v>48.764</v>
      </c>
      <c r="N616" s="1">
        <f>telmtr!J616/1*'calc monthly loads'!$B$13</f>
        <v>54.312</v>
      </c>
      <c r="O616" s="1">
        <f>telmtr!K616/1*'calc monthly loads'!$B$13</f>
        <v>63.364</v>
      </c>
      <c r="P616" s="1">
        <f>telmtr!L616/1*'calc monthly loads'!$B$13</f>
        <v>73.438</v>
      </c>
      <c r="Q616" s="1">
        <f>telmtr!M616/1*'calc monthly loads'!$B$13</f>
        <v>77.818</v>
      </c>
      <c r="R616" s="1">
        <f>telmtr!N616/1*'calc monthly loads'!$B$13</f>
        <v>76.942</v>
      </c>
      <c r="S616" s="1">
        <f>telmtr!O616/1*'calc monthly loads'!$B$13</f>
        <v>78.256</v>
      </c>
      <c r="T616" s="1">
        <f>telmtr!P616/1*'calc monthly loads'!$B$13</f>
        <v>76.796</v>
      </c>
      <c r="U616" t="s">
        <v>13</v>
      </c>
      <c r="V616" s="3">
        <f>SUM(P616:T616)</f>
        <v>383.24999999999994</v>
      </c>
      <c r="W616" t="s">
        <v>14</v>
      </c>
      <c r="X616" s="3">
        <f>SUM(I616:O616)</f>
        <v>358.138</v>
      </c>
    </row>
    <row r="617" spans="6:24" ht="12.75">
      <c r="F617">
        <f>telmtr!A617</f>
        <v>110300</v>
      </c>
      <c r="G617">
        <f>telmtr!B617</f>
        <v>2</v>
      </c>
      <c r="I617" s="1">
        <f>telmtr!E617/1*'calc monthly loads'!$B$13</f>
        <v>74.898</v>
      </c>
      <c r="J617" s="1">
        <f>telmtr!F617/1*'calc monthly loads'!$B$13</f>
        <v>77.672</v>
      </c>
      <c r="K617" s="1">
        <f>telmtr!G617/1*'calc monthly loads'!$B$13</f>
        <v>75.19</v>
      </c>
      <c r="L617" s="1">
        <f>telmtr!H617/1*'calc monthly loads'!$B$13</f>
        <v>69.204</v>
      </c>
      <c r="M617" s="1">
        <f>telmtr!I617/1*'calc monthly loads'!$B$13</f>
        <v>64.094</v>
      </c>
      <c r="N617" s="1">
        <f>telmtr!J617/1*'calc monthly loads'!$B$13</f>
        <v>61.758</v>
      </c>
      <c r="O617" s="1">
        <f>telmtr!K617/1*'calc monthly loads'!$B$13</f>
        <v>59.276</v>
      </c>
      <c r="P617" s="1">
        <f>telmtr!L617/1*'calc monthly loads'!$B$13</f>
        <v>57.086</v>
      </c>
      <c r="Q617" s="1">
        <f>telmtr!M617/1*'calc monthly loads'!$B$13</f>
        <v>55.48</v>
      </c>
      <c r="R617" s="1">
        <f>telmtr!N617/1*'calc monthly loads'!$B$13</f>
        <v>53.874</v>
      </c>
      <c r="S617" s="1">
        <f>telmtr!O617/1*'calc monthly loads'!$B$13</f>
        <v>50.662</v>
      </c>
      <c r="T617" s="1">
        <f>telmtr!P617/1*'calc monthly loads'!$B$13</f>
        <v>48.034</v>
      </c>
      <c r="U617" t="s">
        <v>13</v>
      </c>
      <c r="V617" s="3">
        <f>SUM(I617:S617)</f>
        <v>699.1940000000001</v>
      </c>
      <c r="W617" t="s">
        <v>14</v>
      </c>
      <c r="X617" s="3">
        <f>T617</f>
        <v>48.034</v>
      </c>
    </row>
    <row r="618" spans="6:24" ht="12.75">
      <c r="F618">
        <f>telmtr!A618</f>
        <v>110400</v>
      </c>
      <c r="G618">
        <f>telmtr!B618</f>
        <v>1</v>
      </c>
      <c r="H618">
        <v>62</v>
      </c>
      <c r="I618" s="1">
        <f>telmtr!E618/1*'calc monthly loads'!$B$13</f>
        <v>47.304</v>
      </c>
      <c r="J618" s="1">
        <f>telmtr!F618/1*'calc monthly loads'!$B$13</f>
        <v>46.136</v>
      </c>
      <c r="K618" s="1">
        <f>telmtr!G618/1*'calc monthly loads'!$B$13</f>
        <v>45.406</v>
      </c>
      <c r="L618" s="1">
        <f>telmtr!H618/1*'calc monthly loads'!$B$13</f>
        <v>44.968</v>
      </c>
      <c r="M618" s="1">
        <f>telmtr!I618/1*'calc monthly loads'!$B$13</f>
        <v>46.136</v>
      </c>
      <c r="N618" s="1">
        <f>telmtr!J618/1*'calc monthly loads'!$B$13</f>
        <v>48.618</v>
      </c>
      <c r="O618" s="1">
        <f>telmtr!K618/1*'calc monthly loads'!$B$13</f>
        <v>51.538</v>
      </c>
      <c r="P618" s="1">
        <f>telmtr!L618/1*'calc monthly loads'!$B$13</f>
        <v>52.56</v>
      </c>
      <c r="Q618" s="1">
        <f>telmtr!M618/1*'calc monthly loads'!$B$13</f>
        <v>54.604</v>
      </c>
      <c r="R618" s="1">
        <f>telmtr!N618/1*'calc monthly loads'!$B$13</f>
        <v>54.312</v>
      </c>
      <c r="S618" s="1">
        <f>telmtr!O618/1*'calc monthly loads'!$B$13</f>
        <v>54.458</v>
      </c>
      <c r="T618" s="1">
        <f>telmtr!P618/1*'calc monthly loads'!$B$13</f>
        <v>54.166</v>
      </c>
      <c r="U618" t="s">
        <v>13</v>
      </c>
      <c r="V618" s="3">
        <v>0</v>
      </c>
      <c r="W618" t="s">
        <v>14</v>
      </c>
      <c r="X618" s="3">
        <f>SUM(I618:T618)</f>
        <v>600.2060000000001</v>
      </c>
    </row>
    <row r="619" spans="6:24" ht="12.75">
      <c r="F619">
        <f>telmtr!A619</f>
        <v>110400</v>
      </c>
      <c r="G619">
        <f>telmtr!B619</f>
        <v>2</v>
      </c>
      <c r="I619" s="1">
        <f>telmtr!E619/1*'calc monthly loads'!$B$13</f>
        <v>52.706</v>
      </c>
      <c r="J619" s="1">
        <f>telmtr!F619/1*'calc monthly loads'!$B$13</f>
        <v>51.1</v>
      </c>
      <c r="K619" s="1">
        <f>telmtr!G619/1*'calc monthly loads'!$B$13</f>
        <v>50.37</v>
      </c>
      <c r="L619" s="1">
        <f>telmtr!H619/1*'calc monthly loads'!$B$13</f>
        <v>49.786</v>
      </c>
      <c r="M619" s="1">
        <f>telmtr!I619/1*'calc monthly loads'!$B$13</f>
        <v>49.348</v>
      </c>
      <c r="N619" s="1">
        <f>telmtr!J619/1*'calc monthly loads'!$B$13</f>
        <v>49.786</v>
      </c>
      <c r="O619" s="1">
        <f>telmtr!K619/1*'calc monthly loads'!$B$13</f>
        <v>48.326</v>
      </c>
      <c r="P619" s="1">
        <f>telmtr!L619/1*'calc monthly loads'!$B$13</f>
        <v>47.45</v>
      </c>
      <c r="Q619" s="1">
        <f>telmtr!M619/1*'calc monthly loads'!$B$13</f>
        <v>46.574</v>
      </c>
      <c r="R619" s="1">
        <f>telmtr!N619/1*'calc monthly loads'!$B$13</f>
        <v>45.844</v>
      </c>
      <c r="S619" s="1">
        <f>telmtr!O619/1*'calc monthly loads'!$B$13</f>
        <v>44.968</v>
      </c>
      <c r="T619" s="1">
        <f>telmtr!P619/1*'calc monthly loads'!$B$13</f>
        <v>43.654</v>
      </c>
      <c r="U619" t="s">
        <v>13</v>
      </c>
      <c r="V619" s="3">
        <v>0</v>
      </c>
      <c r="W619" t="s">
        <v>14</v>
      </c>
      <c r="X619" s="3">
        <f>SUM(I619:T619)</f>
        <v>579.912</v>
      </c>
    </row>
    <row r="620" spans="6:24" ht="12.75">
      <c r="F620">
        <f>telmtr!A620</f>
        <v>110500</v>
      </c>
      <c r="G620">
        <f>telmtr!B620</f>
        <v>1</v>
      </c>
      <c r="H620">
        <v>71</v>
      </c>
      <c r="I620" s="1">
        <f>telmtr!E620/1*'calc monthly loads'!$B$13</f>
        <v>43.362</v>
      </c>
      <c r="J620" s="1">
        <f>telmtr!F620/1*'calc monthly loads'!$B$13</f>
        <v>42.924</v>
      </c>
      <c r="K620" s="1">
        <f>telmtr!G620/1*'calc monthly loads'!$B$13</f>
        <v>42.486</v>
      </c>
      <c r="L620" s="1">
        <f>telmtr!H620/1*'calc monthly loads'!$B$13</f>
        <v>42.34</v>
      </c>
      <c r="M620" s="1">
        <f>telmtr!I620/1*'calc monthly loads'!$B$13</f>
        <v>43.07</v>
      </c>
      <c r="N620" s="1">
        <f>telmtr!J620/1*'calc monthly loads'!$B$13</f>
        <v>44.092</v>
      </c>
      <c r="O620" s="1">
        <f>telmtr!K620/1*'calc monthly loads'!$B$13</f>
        <v>44.822</v>
      </c>
      <c r="P620" s="1">
        <f>telmtr!L620/1*'calc monthly loads'!$B$13</f>
        <v>45.698</v>
      </c>
      <c r="Q620" s="1">
        <f>telmtr!M620/1*'calc monthly loads'!$B$13</f>
        <v>46.72</v>
      </c>
      <c r="R620" s="1">
        <f>telmtr!N620/1*'calc monthly loads'!$B$13</f>
        <v>47.596</v>
      </c>
      <c r="S620" s="1">
        <f>telmtr!O620/1*'calc monthly loads'!$B$13</f>
        <v>47.888</v>
      </c>
      <c r="T620" s="1">
        <f>telmtr!P620/1*'calc monthly loads'!$B$13</f>
        <v>47.888</v>
      </c>
      <c r="U620" t="s">
        <v>13</v>
      </c>
      <c r="V620" s="3">
        <v>0</v>
      </c>
      <c r="W620" t="s">
        <v>14</v>
      </c>
      <c r="X620" s="3">
        <f>SUM(I620:T620)</f>
        <v>538.886</v>
      </c>
    </row>
    <row r="621" spans="6:24" ht="12.75">
      <c r="F621">
        <f>telmtr!A621</f>
        <v>110500</v>
      </c>
      <c r="G621">
        <f>telmtr!B621</f>
        <v>2</v>
      </c>
      <c r="I621" s="1">
        <f>telmtr!E621/1*'calc monthly loads'!$B$13</f>
        <v>47.012</v>
      </c>
      <c r="J621" s="1">
        <f>telmtr!F621/1*'calc monthly loads'!$B$13</f>
        <v>46.574</v>
      </c>
      <c r="K621" s="1">
        <f>telmtr!G621/1*'calc monthly loads'!$B$13</f>
        <v>45.99</v>
      </c>
      <c r="L621" s="1">
        <f>telmtr!H621/1*'calc monthly loads'!$B$13</f>
        <v>46.282</v>
      </c>
      <c r="M621" s="1">
        <f>telmtr!I621/1*'calc monthly loads'!$B$13</f>
        <v>47.596</v>
      </c>
      <c r="N621" s="1">
        <f>telmtr!J621/1*'calc monthly loads'!$B$13</f>
        <v>47.596</v>
      </c>
      <c r="O621" s="1">
        <f>telmtr!K621/1*'calc monthly loads'!$B$13</f>
        <v>46.866</v>
      </c>
      <c r="P621" s="1">
        <f>telmtr!L621/1*'calc monthly loads'!$B$13</f>
        <v>45.698</v>
      </c>
      <c r="Q621" s="1">
        <f>telmtr!M621/1*'calc monthly loads'!$B$13</f>
        <v>45.26</v>
      </c>
      <c r="R621" s="1">
        <f>telmtr!N621/1*'calc monthly loads'!$B$13</f>
        <v>45.26</v>
      </c>
      <c r="S621" s="1">
        <f>telmtr!O621/1*'calc monthly loads'!$B$13</f>
        <v>45.26</v>
      </c>
      <c r="T621" s="1">
        <f>telmtr!P621/1*'calc monthly loads'!$B$13</f>
        <v>44.968</v>
      </c>
      <c r="U621" t="s">
        <v>13</v>
      </c>
      <c r="V621" s="3">
        <v>0</v>
      </c>
      <c r="W621" t="s">
        <v>14</v>
      </c>
      <c r="X621" s="3">
        <f>SUM(I621:T621)</f>
        <v>554.362</v>
      </c>
    </row>
    <row r="622" spans="6:24" ht="12.75">
      <c r="F622">
        <f>telmtr!A622</f>
        <v>110600</v>
      </c>
      <c r="G622">
        <f>telmtr!B622</f>
        <v>1</v>
      </c>
      <c r="H622">
        <v>11</v>
      </c>
      <c r="I622" s="1">
        <f>telmtr!E622/1*'calc monthly loads'!$B$13</f>
        <v>44.238</v>
      </c>
      <c r="J622" s="1">
        <f>telmtr!F622/1*'calc monthly loads'!$B$13</f>
        <v>43.07</v>
      </c>
      <c r="K622" s="1">
        <f>telmtr!G622/1*'calc monthly loads'!$B$13</f>
        <v>43.8</v>
      </c>
      <c r="L622" s="1">
        <f>telmtr!H622/1*'calc monthly loads'!$B$13</f>
        <v>44.53</v>
      </c>
      <c r="M622" s="1">
        <f>telmtr!I622/1*'calc monthly loads'!$B$13</f>
        <v>46.428</v>
      </c>
      <c r="N622" s="1">
        <f>telmtr!J622/1*'calc monthly loads'!$B$13</f>
        <v>51.83</v>
      </c>
      <c r="O622" s="1">
        <f>telmtr!K622/1*'calc monthly loads'!$B$13</f>
        <v>62.05</v>
      </c>
      <c r="P622" s="1">
        <f>telmtr!L622/1*'calc monthly loads'!$B$13</f>
        <v>72.708</v>
      </c>
      <c r="Q622" s="1">
        <f>telmtr!M622/1*'calc monthly loads'!$B$13</f>
        <v>76.212</v>
      </c>
      <c r="R622" s="1">
        <f>telmtr!N622/1*'calc monthly loads'!$B$13</f>
        <v>74.898</v>
      </c>
      <c r="S622" s="1">
        <f>telmtr!O622/1*'calc monthly loads'!$B$13</f>
        <v>76.796</v>
      </c>
      <c r="T622" s="1">
        <f>telmtr!P622/1*'calc monthly loads'!$B$13</f>
        <v>76.212</v>
      </c>
      <c r="U622" t="s">
        <v>13</v>
      </c>
      <c r="V622" s="3">
        <f>SUM(P622:T622)</f>
        <v>376.826</v>
      </c>
      <c r="W622" t="s">
        <v>14</v>
      </c>
      <c r="X622" s="3">
        <f>SUM(I622:O622)</f>
        <v>335.946</v>
      </c>
    </row>
    <row r="623" spans="6:24" ht="12.75">
      <c r="F623">
        <f>telmtr!A623</f>
        <v>110600</v>
      </c>
      <c r="G623">
        <f>telmtr!B623</f>
        <v>2</v>
      </c>
      <c r="I623" s="1">
        <f>telmtr!E623/1*'calc monthly loads'!$B$13</f>
        <v>75.336</v>
      </c>
      <c r="J623" s="1">
        <f>telmtr!F623/1*'calc monthly loads'!$B$13</f>
        <v>77.234</v>
      </c>
      <c r="K623" s="1">
        <f>telmtr!G623/1*'calc monthly loads'!$B$13</f>
        <v>73.73</v>
      </c>
      <c r="L623" s="1">
        <f>telmtr!H623/1*'calc monthly loads'!$B$13</f>
        <v>68.182</v>
      </c>
      <c r="M623" s="1">
        <f>telmtr!I623/1*'calc monthly loads'!$B$13</f>
        <v>63.364</v>
      </c>
      <c r="N623" s="1">
        <f>telmtr!J623/1*'calc monthly loads'!$B$13</f>
        <v>61.174</v>
      </c>
      <c r="O623" s="1">
        <f>telmtr!K623/1*'calc monthly loads'!$B$13</f>
        <v>60.006</v>
      </c>
      <c r="P623" s="1">
        <f>telmtr!L623/1*'calc monthly loads'!$B$13</f>
        <v>58.4</v>
      </c>
      <c r="Q623" s="1">
        <f>telmtr!M623/1*'calc monthly loads'!$B$13</f>
        <v>57.232</v>
      </c>
      <c r="R623" s="1">
        <f>telmtr!N623/1*'calc monthly loads'!$B$13</f>
        <v>55.334</v>
      </c>
      <c r="S623" s="1">
        <f>telmtr!O623/1*'calc monthly loads'!$B$13</f>
        <v>52.998</v>
      </c>
      <c r="T623" s="1">
        <f>telmtr!P623/1*'calc monthly loads'!$B$13</f>
        <v>51.538</v>
      </c>
      <c r="U623" t="s">
        <v>13</v>
      </c>
      <c r="V623" s="3">
        <f>SUM(I623:S623)</f>
        <v>702.99</v>
      </c>
      <c r="W623" t="s">
        <v>14</v>
      </c>
      <c r="X623" s="3">
        <f>T623</f>
        <v>51.538</v>
      </c>
    </row>
    <row r="624" spans="6:24" ht="12.75">
      <c r="F624">
        <f>telmtr!A624</f>
        <v>110700</v>
      </c>
      <c r="G624">
        <f>telmtr!B624</f>
        <v>1</v>
      </c>
      <c r="H624">
        <v>21</v>
      </c>
      <c r="I624" s="1">
        <f>telmtr!E624/1*'calc monthly loads'!$B$13</f>
        <v>48.764</v>
      </c>
      <c r="J624" s="1">
        <f>telmtr!F624/1*'calc monthly loads'!$B$13</f>
        <v>47.304</v>
      </c>
      <c r="K624" s="1">
        <f>telmtr!G624/1*'calc monthly loads'!$B$13</f>
        <v>48.472</v>
      </c>
      <c r="L624" s="1">
        <f>telmtr!H624/1*'calc monthly loads'!$B$13</f>
        <v>48.18</v>
      </c>
      <c r="M624" s="1">
        <f>telmtr!I624/1*'calc monthly loads'!$B$13</f>
        <v>50.078</v>
      </c>
      <c r="N624" s="1">
        <f>telmtr!J624/1*'calc monthly loads'!$B$13</f>
        <v>55.042</v>
      </c>
      <c r="O624" s="1">
        <f>telmtr!K624/1*'calc monthly loads'!$B$13</f>
        <v>65.7</v>
      </c>
      <c r="P624" s="1">
        <f>telmtr!L624/1*'calc monthly loads'!$B$13</f>
        <v>74.752</v>
      </c>
      <c r="Q624" s="1">
        <f>telmtr!M624/1*'calc monthly loads'!$B$13</f>
        <v>77.964</v>
      </c>
      <c r="R624" s="1">
        <f>telmtr!N624/1*'calc monthly loads'!$B$13</f>
        <v>72.854</v>
      </c>
      <c r="S624" s="1">
        <f>telmtr!O624/1*'calc monthly loads'!$B$13</f>
        <v>74.46</v>
      </c>
      <c r="T624" s="1">
        <f>telmtr!P624/1*'calc monthly loads'!$B$13</f>
        <v>74.314</v>
      </c>
      <c r="U624" t="s">
        <v>13</v>
      </c>
      <c r="V624" s="3">
        <f>SUM(P624:T624)</f>
        <v>374.34399999999994</v>
      </c>
      <c r="W624" t="s">
        <v>14</v>
      </c>
      <c r="X624" s="3">
        <f>SUM(I624:O624)</f>
        <v>363.54</v>
      </c>
    </row>
    <row r="625" spans="6:24" ht="12.75">
      <c r="F625">
        <f>telmtr!A625</f>
        <v>110700</v>
      </c>
      <c r="G625">
        <f>telmtr!B625</f>
        <v>2</v>
      </c>
      <c r="I625" s="1">
        <f>telmtr!E625/1*'calc monthly loads'!$B$13</f>
        <v>75.628</v>
      </c>
      <c r="J625" s="1">
        <f>telmtr!F625/1*'calc monthly loads'!$B$13</f>
        <v>79.424</v>
      </c>
      <c r="K625" s="1">
        <f>telmtr!G625/1*'calc monthly loads'!$B$13</f>
        <v>76.358</v>
      </c>
      <c r="L625" s="1">
        <f>telmtr!H625/1*'calc monthly loads'!$B$13</f>
        <v>71.832</v>
      </c>
      <c r="M625" s="1">
        <f>telmtr!I625/1*'calc monthly loads'!$B$13</f>
        <v>66.43</v>
      </c>
      <c r="N625" s="1">
        <f>telmtr!J625/1*'calc monthly loads'!$B$13</f>
        <v>63.218</v>
      </c>
      <c r="O625" s="1">
        <f>telmtr!K625/1*'calc monthly loads'!$B$13</f>
        <v>61.32</v>
      </c>
      <c r="P625" s="1">
        <f>telmtr!L625/1*'calc monthly loads'!$B$13</f>
        <v>60.006</v>
      </c>
      <c r="Q625" s="1">
        <f>telmtr!M625/1*'calc monthly loads'!$B$13</f>
        <v>59.422</v>
      </c>
      <c r="R625" s="1">
        <f>telmtr!N625/1*'calc monthly loads'!$B$13</f>
        <v>56.648</v>
      </c>
      <c r="S625" s="1">
        <f>telmtr!O625/1*'calc monthly loads'!$B$13</f>
        <v>54.312</v>
      </c>
      <c r="T625" s="1">
        <f>telmtr!P625/1*'calc monthly loads'!$B$13</f>
        <v>51.684</v>
      </c>
      <c r="U625" t="s">
        <v>13</v>
      </c>
      <c r="V625" s="3">
        <f>SUM(I625:S625)</f>
        <v>724.5980000000001</v>
      </c>
      <c r="W625" t="s">
        <v>14</v>
      </c>
      <c r="X625" s="3">
        <f>T625</f>
        <v>51.684</v>
      </c>
    </row>
    <row r="626" spans="6:24" ht="12.75">
      <c r="F626">
        <f>telmtr!A626</f>
        <v>110800</v>
      </c>
      <c r="G626">
        <f>telmtr!B626</f>
        <v>1</v>
      </c>
      <c r="H626">
        <v>32</v>
      </c>
      <c r="I626" s="1">
        <f>telmtr!E626/1*'calc monthly loads'!$B$13</f>
        <v>49.932</v>
      </c>
      <c r="J626" s="1">
        <f>telmtr!F626/1*'calc monthly loads'!$B$13</f>
        <v>48.034</v>
      </c>
      <c r="K626" s="1">
        <f>telmtr!G626/1*'calc monthly loads'!$B$13</f>
        <v>47.012</v>
      </c>
      <c r="L626" s="1">
        <f>telmtr!H626/1*'calc monthly loads'!$B$13</f>
        <v>46.428</v>
      </c>
      <c r="M626" s="1">
        <f>telmtr!I626/1*'calc monthly loads'!$B$13</f>
        <v>48.618</v>
      </c>
      <c r="N626" s="1">
        <f>telmtr!J626/1*'calc monthly loads'!$B$13</f>
        <v>54.458</v>
      </c>
      <c r="O626" s="1">
        <f>telmtr!K626/1*'calc monthly loads'!$B$13</f>
        <v>65.554</v>
      </c>
      <c r="P626" s="1">
        <f>telmtr!L626/1*'calc monthly loads'!$B$13</f>
        <v>75.044</v>
      </c>
      <c r="Q626" s="1">
        <f>telmtr!M626/1*'calc monthly loads'!$B$13</f>
        <v>79.132</v>
      </c>
      <c r="R626" s="1">
        <f>telmtr!N626/1*'calc monthly loads'!$B$13</f>
        <v>78.84</v>
      </c>
      <c r="S626" s="1">
        <f>telmtr!O626/1*'calc monthly loads'!$B$13</f>
        <v>80.738</v>
      </c>
      <c r="T626" s="1">
        <f>telmtr!P626/1*'calc monthly loads'!$B$13</f>
        <v>79.424</v>
      </c>
      <c r="U626" t="s">
        <v>13</v>
      </c>
      <c r="V626" s="3">
        <f>SUM(P626:T626)</f>
        <v>393.178</v>
      </c>
      <c r="W626" t="s">
        <v>14</v>
      </c>
      <c r="X626" s="3">
        <f>SUM(I626:O626)</f>
        <v>360.03599999999994</v>
      </c>
    </row>
    <row r="627" spans="6:24" ht="12.75">
      <c r="F627">
        <f>telmtr!A627</f>
        <v>110800</v>
      </c>
      <c r="G627">
        <f>telmtr!B627</f>
        <v>2</v>
      </c>
      <c r="I627" s="1">
        <f>telmtr!E627/1*'calc monthly loads'!$B$13</f>
        <v>78.84</v>
      </c>
      <c r="J627" s="1">
        <f>telmtr!F627/1*'calc monthly loads'!$B$13</f>
        <v>81.76</v>
      </c>
      <c r="K627" s="1">
        <f>telmtr!G627/1*'calc monthly loads'!$B$13</f>
        <v>76.942</v>
      </c>
      <c r="L627" s="1">
        <f>telmtr!H627/1*'calc monthly loads'!$B$13</f>
        <v>69.35</v>
      </c>
      <c r="M627" s="1">
        <f>telmtr!I627/1*'calc monthly loads'!$B$13</f>
        <v>63.364</v>
      </c>
      <c r="N627" s="1">
        <f>telmtr!J627/1*'calc monthly loads'!$B$13</f>
        <v>60.59</v>
      </c>
      <c r="O627" s="1">
        <f>telmtr!K627/1*'calc monthly loads'!$B$13</f>
        <v>58.692</v>
      </c>
      <c r="P627" s="1">
        <f>telmtr!L627/1*'calc monthly loads'!$B$13</f>
        <v>57.378</v>
      </c>
      <c r="Q627" s="1">
        <f>telmtr!M627/1*'calc monthly loads'!$B$13</f>
        <v>56.94</v>
      </c>
      <c r="R627" s="1">
        <f>telmtr!N627/1*'calc monthly loads'!$B$13</f>
        <v>54.458</v>
      </c>
      <c r="S627" s="1">
        <f>telmtr!O627/1*'calc monthly loads'!$B$13</f>
        <v>50.954</v>
      </c>
      <c r="T627" s="1">
        <f>telmtr!P627/1*'calc monthly loads'!$B$13</f>
        <v>48.034</v>
      </c>
      <c r="U627" t="s">
        <v>13</v>
      </c>
      <c r="V627" s="3">
        <f>SUM(I627:S627)</f>
        <v>709.2679999999999</v>
      </c>
      <c r="W627" t="s">
        <v>14</v>
      </c>
      <c r="X627" s="3">
        <f>T627</f>
        <v>48.034</v>
      </c>
    </row>
    <row r="628" spans="6:24" ht="12.75">
      <c r="F628">
        <f>telmtr!A628</f>
        <v>110900</v>
      </c>
      <c r="G628">
        <f>telmtr!B628</f>
        <v>1</v>
      </c>
      <c r="H628">
        <v>42</v>
      </c>
      <c r="I628" s="1">
        <f>telmtr!E628/1*'calc monthly loads'!$B$13</f>
        <v>46.136</v>
      </c>
      <c r="J628" s="1">
        <f>telmtr!F628/1*'calc monthly loads'!$B$13</f>
        <v>44.53</v>
      </c>
      <c r="K628" s="1">
        <f>telmtr!G628/1*'calc monthly loads'!$B$13</f>
        <v>44.238</v>
      </c>
      <c r="L628" s="1">
        <f>telmtr!H628/1*'calc monthly loads'!$B$13</f>
        <v>43.8</v>
      </c>
      <c r="M628" s="1">
        <f>telmtr!I628/1*'calc monthly loads'!$B$13</f>
        <v>45.26</v>
      </c>
      <c r="N628" s="1">
        <f>telmtr!J628/1*'calc monthly loads'!$B$13</f>
        <v>50.954</v>
      </c>
      <c r="O628" s="1">
        <f>telmtr!K628/1*'calc monthly loads'!$B$13</f>
        <v>61.904</v>
      </c>
      <c r="P628" s="1">
        <f>telmtr!L628/1*'calc monthly loads'!$B$13</f>
        <v>71.686</v>
      </c>
      <c r="Q628" s="1">
        <f>telmtr!M628/1*'calc monthly loads'!$B$13</f>
        <v>75.336</v>
      </c>
      <c r="R628" s="1">
        <f>telmtr!N628/1*'calc monthly loads'!$B$13</f>
        <v>74.606</v>
      </c>
      <c r="S628" s="1">
        <f>telmtr!O628/1*'calc monthly loads'!$B$13</f>
        <v>77.088</v>
      </c>
      <c r="T628" s="1">
        <f>telmtr!P628/1*'calc monthly loads'!$B$13</f>
        <v>74.606</v>
      </c>
      <c r="U628" t="s">
        <v>13</v>
      </c>
      <c r="V628" s="3">
        <f>SUM(P628:T628)</f>
        <v>373.322</v>
      </c>
      <c r="W628" t="s">
        <v>14</v>
      </c>
      <c r="X628" s="3">
        <f>SUM(I628:O628)</f>
        <v>336.822</v>
      </c>
    </row>
    <row r="629" spans="6:24" ht="12.75">
      <c r="F629">
        <f>telmtr!A629</f>
        <v>110900</v>
      </c>
      <c r="G629">
        <f>telmtr!B629</f>
        <v>2</v>
      </c>
      <c r="I629" s="1">
        <f>telmtr!E629/1*'calc monthly loads'!$B$13</f>
        <v>73.292</v>
      </c>
      <c r="J629" s="1">
        <f>telmtr!F629/1*'calc monthly loads'!$B$13</f>
        <v>75.336</v>
      </c>
      <c r="K629" s="1">
        <f>telmtr!G629/1*'calc monthly loads'!$B$13</f>
        <v>72.854</v>
      </c>
      <c r="L629" s="1">
        <f>telmtr!H629/1*'calc monthly loads'!$B$13</f>
        <v>66.138</v>
      </c>
      <c r="M629" s="1">
        <f>telmtr!I629/1*'calc monthly loads'!$B$13</f>
        <v>61.028</v>
      </c>
      <c r="N629" s="1">
        <f>telmtr!J629/1*'calc monthly loads'!$B$13</f>
        <v>57.962</v>
      </c>
      <c r="O629" s="1">
        <f>telmtr!K629/1*'calc monthly loads'!$B$13</f>
        <v>56.21</v>
      </c>
      <c r="P629" s="1">
        <f>telmtr!L629/1*'calc monthly loads'!$B$13</f>
        <v>54.312</v>
      </c>
      <c r="Q629" s="1">
        <f>telmtr!M629/1*'calc monthly loads'!$B$13</f>
        <v>52.706</v>
      </c>
      <c r="R629" s="1">
        <f>telmtr!N629/1*'calc monthly loads'!$B$13</f>
        <v>49.786</v>
      </c>
      <c r="S629" s="1">
        <f>telmtr!O629/1*'calc monthly loads'!$B$13</f>
        <v>47.742</v>
      </c>
      <c r="T629" s="1">
        <f>telmtr!P629/1*'calc monthly loads'!$B$13</f>
        <v>45.26</v>
      </c>
      <c r="U629" t="s">
        <v>13</v>
      </c>
      <c r="V629" s="3">
        <f>SUM(I629:S629)</f>
        <v>667.366</v>
      </c>
      <c r="W629" t="s">
        <v>14</v>
      </c>
      <c r="X629" s="3">
        <f>T629</f>
        <v>45.26</v>
      </c>
    </row>
    <row r="630" spans="6:24" ht="12.75">
      <c r="F630">
        <f>telmtr!A630</f>
        <v>111000</v>
      </c>
      <c r="G630">
        <f>telmtr!B630</f>
        <v>1</v>
      </c>
      <c r="H630">
        <v>81</v>
      </c>
      <c r="I630" s="1">
        <f>telmtr!E630/1*'calc monthly loads'!$B$13</f>
        <v>43.07</v>
      </c>
      <c r="J630" s="1">
        <f>telmtr!F630/1*'calc monthly loads'!$B$13</f>
        <v>42.194</v>
      </c>
      <c r="K630" s="1">
        <f>telmtr!G630/1*'calc monthly loads'!$B$13</f>
        <v>41.756</v>
      </c>
      <c r="L630" s="1">
        <f>telmtr!H630/1*'calc monthly loads'!$B$13</f>
        <v>41.318</v>
      </c>
      <c r="M630" s="1">
        <f>telmtr!I630/1*'calc monthly loads'!$B$13</f>
        <v>42.632</v>
      </c>
      <c r="N630" s="1">
        <f>telmtr!J630/1*'calc monthly loads'!$B$13</f>
        <v>47.158</v>
      </c>
      <c r="O630" s="1">
        <f>telmtr!K630/1*'calc monthly loads'!$B$13</f>
        <v>54.75</v>
      </c>
      <c r="P630" s="1">
        <f>telmtr!L630/1*'calc monthly loads'!$B$13</f>
        <v>60.444</v>
      </c>
      <c r="Q630" s="1">
        <f>telmtr!M630/1*'calc monthly loads'!$B$13</f>
        <v>62.634</v>
      </c>
      <c r="R630" s="1">
        <f>telmtr!N630/1*'calc monthly loads'!$B$13</f>
        <v>62.342</v>
      </c>
      <c r="S630" s="1">
        <f>telmtr!O630/1*'calc monthly loads'!$B$13</f>
        <v>64.532</v>
      </c>
      <c r="T630" s="1">
        <f>telmtr!P630/1*'calc monthly loads'!$B$13</f>
        <v>62.488</v>
      </c>
      <c r="U630" t="s">
        <v>13</v>
      </c>
      <c r="V630" s="3">
        <v>0</v>
      </c>
      <c r="W630" t="s">
        <v>14</v>
      </c>
      <c r="X630" s="3">
        <f aca="true" t="shared" si="6" ref="X630:X635">SUM(I630:T630)</f>
        <v>625.318</v>
      </c>
    </row>
    <row r="631" spans="6:24" ht="12.75">
      <c r="F631">
        <f>telmtr!A631</f>
        <v>111000</v>
      </c>
      <c r="G631">
        <f>telmtr!B631</f>
        <v>2</v>
      </c>
      <c r="I631" s="1">
        <f>telmtr!E631/1*'calc monthly loads'!$B$13</f>
        <v>60.59</v>
      </c>
      <c r="J631" s="1">
        <f>telmtr!F631/1*'calc monthly loads'!$B$13</f>
        <v>62.78</v>
      </c>
      <c r="K631" s="1">
        <f>telmtr!G631/1*'calc monthly loads'!$B$13</f>
        <v>60.006</v>
      </c>
      <c r="L631" s="1">
        <f>telmtr!H631/1*'calc monthly loads'!$B$13</f>
        <v>56.356</v>
      </c>
      <c r="M631" s="1">
        <f>telmtr!I631/1*'calc monthly loads'!$B$13</f>
        <v>54.75</v>
      </c>
      <c r="N631" s="1">
        <f>telmtr!J631/1*'calc monthly loads'!$B$13</f>
        <v>52.998</v>
      </c>
      <c r="O631" s="1">
        <f>telmtr!K631/1*'calc monthly loads'!$B$13</f>
        <v>51.83</v>
      </c>
      <c r="P631" s="1">
        <f>telmtr!L631/1*'calc monthly loads'!$B$13</f>
        <v>50.516</v>
      </c>
      <c r="Q631" s="1">
        <f>telmtr!M631/1*'calc monthly loads'!$B$13</f>
        <v>49.64</v>
      </c>
      <c r="R631" s="1">
        <f>telmtr!N631/1*'calc monthly loads'!$B$13</f>
        <v>48.18</v>
      </c>
      <c r="S631" s="1">
        <f>telmtr!O631/1*'calc monthly loads'!$B$13</f>
        <v>46.136</v>
      </c>
      <c r="T631" s="1">
        <f>telmtr!P631/1*'calc monthly loads'!$B$13</f>
        <v>42.924</v>
      </c>
      <c r="U631" t="s">
        <v>13</v>
      </c>
      <c r="V631" s="3">
        <v>0</v>
      </c>
      <c r="W631" t="s">
        <v>14</v>
      </c>
      <c r="X631" s="3">
        <f t="shared" si="6"/>
        <v>636.7059999999999</v>
      </c>
    </row>
    <row r="632" spans="6:24" ht="12.75">
      <c r="F632">
        <f>telmtr!A632</f>
        <v>111100</v>
      </c>
      <c r="G632">
        <f>telmtr!B632</f>
        <v>1</v>
      </c>
      <c r="H632">
        <v>62</v>
      </c>
      <c r="I632" s="1">
        <f>telmtr!E632/1*'calc monthly loads'!$B$13</f>
        <v>41.318</v>
      </c>
      <c r="J632" s="1">
        <f>telmtr!F632/1*'calc monthly loads'!$B$13</f>
        <v>40.588</v>
      </c>
      <c r="K632" s="1">
        <f>telmtr!G632/1*'calc monthly loads'!$B$13</f>
        <v>40.442</v>
      </c>
      <c r="L632" s="1">
        <f>telmtr!H632/1*'calc monthly loads'!$B$13</f>
        <v>40.15</v>
      </c>
      <c r="M632" s="1">
        <f>telmtr!I632/1*'calc monthly loads'!$B$13</f>
        <v>41.464</v>
      </c>
      <c r="N632" s="1">
        <f>telmtr!J632/1*'calc monthly loads'!$B$13</f>
        <v>43.8</v>
      </c>
      <c r="O632" s="1">
        <f>telmtr!K632/1*'calc monthly loads'!$B$13</f>
        <v>46.282</v>
      </c>
      <c r="P632" s="1">
        <f>telmtr!L632/1*'calc monthly loads'!$B$13</f>
        <v>47.012</v>
      </c>
      <c r="Q632" s="1">
        <f>telmtr!M632/1*'calc monthly loads'!$B$13</f>
        <v>48.472</v>
      </c>
      <c r="R632" s="1">
        <f>telmtr!N632/1*'calc monthly loads'!$B$13</f>
        <v>48.18</v>
      </c>
      <c r="S632" s="1">
        <f>telmtr!O632/1*'calc monthly loads'!$B$13</f>
        <v>48.472</v>
      </c>
      <c r="T632" s="1">
        <f>telmtr!P632/1*'calc monthly loads'!$B$13</f>
        <v>48.618</v>
      </c>
      <c r="U632" t="s">
        <v>13</v>
      </c>
      <c r="V632" s="3">
        <v>0</v>
      </c>
      <c r="W632" t="s">
        <v>14</v>
      </c>
      <c r="X632" s="3">
        <f t="shared" si="6"/>
        <v>534.798</v>
      </c>
    </row>
    <row r="633" spans="6:24" ht="12.75">
      <c r="F633">
        <f>telmtr!A633</f>
        <v>111100</v>
      </c>
      <c r="G633">
        <f>telmtr!B633</f>
        <v>2</v>
      </c>
      <c r="I633" s="1">
        <f>telmtr!E633/1*'calc monthly loads'!$B$13</f>
        <v>46.866</v>
      </c>
      <c r="J633" s="1">
        <f>telmtr!F633/1*'calc monthly loads'!$B$13</f>
        <v>46.428</v>
      </c>
      <c r="K633" s="1">
        <f>telmtr!G633/1*'calc monthly loads'!$B$13</f>
        <v>45.552</v>
      </c>
      <c r="L633" s="1">
        <f>telmtr!H633/1*'calc monthly loads'!$B$13</f>
        <v>45.406</v>
      </c>
      <c r="M633" s="1">
        <f>telmtr!I633/1*'calc monthly loads'!$B$13</f>
        <v>46.866</v>
      </c>
      <c r="N633" s="1">
        <f>telmtr!J633/1*'calc monthly loads'!$B$13</f>
        <v>47.012</v>
      </c>
      <c r="O633" s="1">
        <f>telmtr!K633/1*'calc monthly loads'!$B$13</f>
        <v>44.968</v>
      </c>
      <c r="P633" s="1">
        <f>telmtr!L633/1*'calc monthly loads'!$B$13</f>
        <v>44.092</v>
      </c>
      <c r="Q633" s="1">
        <f>telmtr!M633/1*'calc monthly loads'!$B$13</f>
        <v>43.508</v>
      </c>
      <c r="R633" s="1">
        <f>telmtr!N633/1*'calc monthly loads'!$B$13</f>
        <v>43.07</v>
      </c>
      <c r="S633" s="1">
        <f>telmtr!O633/1*'calc monthly loads'!$B$13</f>
        <v>42.048</v>
      </c>
      <c r="T633" s="1">
        <f>telmtr!P633/1*'calc monthly loads'!$B$13</f>
        <v>40.442</v>
      </c>
      <c r="U633" t="s">
        <v>13</v>
      </c>
      <c r="V633" s="3">
        <v>0</v>
      </c>
      <c r="W633" t="s">
        <v>14</v>
      </c>
      <c r="X633" s="3">
        <f t="shared" si="6"/>
        <v>536.2579999999999</v>
      </c>
    </row>
    <row r="634" spans="6:24" ht="12.75">
      <c r="F634">
        <f>telmtr!A634</f>
        <v>111200</v>
      </c>
      <c r="G634">
        <f>telmtr!B634</f>
        <v>1</v>
      </c>
      <c r="H634">
        <v>71</v>
      </c>
      <c r="I634" s="1">
        <f>telmtr!E634/1*'calc monthly loads'!$B$13</f>
        <v>39.858</v>
      </c>
      <c r="J634" s="1">
        <f>telmtr!F634/1*'calc monthly loads'!$B$13</f>
        <v>39.566</v>
      </c>
      <c r="K634" s="1">
        <f>telmtr!G634/1*'calc monthly loads'!$B$13</f>
        <v>40.004</v>
      </c>
      <c r="L634" s="1">
        <f>telmtr!H634/1*'calc monthly loads'!$B$13</f>
        <v>39.274</v>
      </c>
      <c r="M634" s="1">
        <f>telmtr!I634/1*'calc monthly loads'!$B$13</f>
        <v>39.712</v>
      </c>
      <c r="N634" s="1">
        <f>telmtr!J634/1*'calc monthly loads'!$B$13</f>
        <v>40.588</v>
      </c>
      <c r="O634" s="1">
        <f>telmtr!K634/1*'calc monthly loads'!$B$13</f>
        <v>40.88</v>
      </c>
      <c r="P634" s="1">
        <f>telmtr!L634/1*'calc monthly loads'!$B$13</f>
        <v>41.902</v>
      </c>
      <c r="Q634" s="1">
        <f>telmtr!M634/1*'calc monthly loads'!$B$13</f>
        <v>43.8</v>
      </c>
      <c r="R634" s="1">
        <f>telmtr!N634/1*'calc monthly loads'!$B$13</f>
        <v>43.508</v>
      </c>
      <c r="S634" s="1">
        <f>telmtr!O634/1*'calc monthly loads'!$B$13</f>
        <v>44.676</v>
      </c>
      <c r="T634" s="1">
        <f>telmtr!P634/1*'calc monthly loads'!$B$13</f>
        <v>45.406</v>
      </c>
      <c r="U634" t="s">
        <v>13</v>
      </c>
      <c r="V634" s="3">
        <v>0</v>
      </c>
      <c r="W634" t="s">
        <v>14</v>
      </c>
      <c r="X634" s="3">
        <f t="shared" si="6"/>
        <v>499.174</v>
      </c>
    </row>
    <row r="635" spans="6:24" ht="12.75">
      <c r="F635">
        <f>telmtr!A635</f>
        <v>111200</v>
      </c>
      <c r="G635">
        <f>telmtr!B635</f>
        <v>2</v>
      </c>
      <c r="I635" s="1">
        <f>telmtr!E635/1*'calc monthly loads'!$B$13</f>
        <v>46.574</v>
      </c>
      <c r="J635" s="1">
        <f>telmtr!F635/1*'calc monthly loads'!$B$13</f>
        <v>47.158</v>
      </c>
      <c r="K635" s="1">
        <f>telmtr!G635/1*'calc monthly loads'!$B$13</f>
        <v>46.866</v>
      </c>
      <c r="L635" s="1">
        <f>telmtr!H635/1*'calc monthly loads'!$B$13</f>
        <v>46.72</v>
      </c>
      <c r="M635" s="1">
        <f>telmtr!I635/1*'calc monthly loads'!$B$13</f>
        <v>48.326</v>
      </c>
      <c r="N635" s="1">
        <f>telmtr!J635/1*'calc monthly loads'!$B$13</f>
        <v>48.18</v>
      </c>
      <c r="O635" s="1">
        <f>telmtr!K635/1*'calc monthly loads'!$B$13</f>
        <v>47.304</v>
      </c>
      <c r="P635" s="1">
        <f>telmtr!L635/1*'calc monthly loads'!$B$13</f>
        <v>46.72</v>
      </c>
      <c r="Q635" s="1">
        <f>telmtr!M635/1*'calc monthly loads'!$B$13</f>
        <v>45.26</v>
      </c>
      <c r="R635" s="1">
        <f>telmtr!N635/1*'calc monthly loads'!$B$13</f>
        <v>44.822</v>
      </c>
      <c r="S635" s="1">
        <f>telmtr!O635/1*'calc monthly loads'!$B$13</f>
        <v>44.53</v>
      </c>
      <c r="T635" s="1">
        <f>telmtr!P635/1*'calc monthly loads'!$B$13</f>
        <v>44.238</v>
      </c>
      <c r="U635" t="s">
        <v>13</v>
      </c>
      <c r="V635" s="3">
        <v>0</v>
      </c>
      <c r="W635" t="s">
        <v>14</v>
      </c>
      <c r="X635" s="3">
        <f t="shared" si="6"/>
        <v>556.6980000000001</v>
      </c>
    </row>
    <row r="636" spans="6:24" ht="12.75">
      <c r="F636">
        <f>telmtr!A636</f>
        <v>111300</v>
      </c>
      <c r="G636">
        <f>telmtr!B636</f>
        <v>1</v>
      </c>
      <c r="H636">
        <v>11</v>
      </c>
      <c r="I636" s="1">
        <f>telmtr!E636/1*'calc monthly loads'!$B$13</f>
        <v>45.26</v>
      </c>
      <c r="J636" s="1">
        <f>telmtr!F636/1*'calc monthly loads'!$B$13</f>
        <v>44.968</v>
      </c>
      <c r="K636" s="1">
        <f>telmtr!G636/1*'calc monthly loads'!$B$13</f>
        <v>44.53</v>
      </c>
      <c r="L636" s="1">
        <f>telmtr!H636/1*'calc monthly loads'!$B$13</f>
        <v>44.822</v>
      </c>
      <c r="M636" s="1">
        <f>telmtr!I636/1*'calc monthly loads'!$B$13</f>
        <v>47.596</v>
      </c>
      <c r="N636" s="1">
        <f>telmtr!J636/1*'calc monthly loads'!$B$13</f>
        <v>53.874</v>
      </c>
      <c r="O636" s="1">
        <f>telmtr!K636/1*'calc monthly loads'!$B$13</f>
        <v>64.678</v>
      </c>
      <c r="P636" s="1">
        <f>telmtr!L636/1*'calc monthly loads'!$B$13</f>
        <v>74.314</v>
      </c>
      <c r="Q636" s="1">
        <f>telmtr!M636/1*'calc monthly loads'!$B$13</f>
        <v>75.92</v>
      </c>
      <c r="R636" s="1">
        <f>telmtr!N636/1*'calc monthly loads'!$B$13</f>
        <v>75.044</v>
      </c>
      <c r="S636" s="1">
        <f>telmtr!O636/1*'calc monthly loads'!$B$13</f>
        <v>75.336</v>
      </c>
      <c r="T636" s="1">
        <f>telmtr!P636/1*'calc monthly loads'!$B$13</f>
        <v>71.978</v>
      </c>
      <c r="U636" t="s">
        <v>13</v>
      </c>
      <c r="V636" s="3">
        <f>SUM(P636:T636)</f>
        <v>372.592</v>
      </c>
      <c r="W636" t="s">
        <v>14</v>
      </c>
      <c r="X636" s="3">
        <f>SUM(I636:O636)</f>
        <v>345.728</v>
      </c>
    </row>
    <row r="637" spans="6:24" ht="12.75">
      <c r="F637">
        <f>telmtr!A637</f>
        <v>111300</v>
      </c>
      <c r="G637">
        <f>telmtr!B637</f>
        <v>2</v>
      </c>
      <c r="I637" s="1">
        <f>telmtr!E637/1*'calc monthly loads'!$B$13</f>
        <v>71.978</v>
      </c>
      <c r="J637" s="1">
        <f>telmtr!F637/1*'calc monthly loads'!$B$13</f>
        <v>79.278</v>
      </c>
      <c r="K637" s="1">
        <f>telmtr!G637/1*'calc monthly loads'!$B$13</f>
        <v>77.818</v>
      </c>
      <c r="L637" s="1">
        <f>telmtr!H637/1*'calc monthly loads'!$B$13</f>
        <v>71.978</v>
      </c>
      <c r="M637" s="1">
        <f>telmtr!I637/1*'calc monthly loads'!$B$13</f>
        <v>66.576</v>
      </c>
      <c r="N637" s="1">
        <f>telmtr!J637/1*'calc monthly loads'!$B$13</f>
        <v>64.532</v>
      </c>
      <c r="O637" s="1">
        <f>telmtr!K637/1*'calc monthly loads'!$B$13</f>
        <v>62.634</v>
      </c>
      <c r="P637" s="1">
        <f>telmtr!L637/1*'calc monthly loads'!$B$13</f>
        <v>56.21</v>
      </c>
      <c r="Q637" s="1">
        <f>telmtr!M637/1*'calc monthly loads'!$B$13</f>
        <v>54.312</v>
      </c>
      <c r="R637" s="1">
        <f>telmtr!N637/1*'calc monthly loads'!$B$13</f>
        <v>52.998</v>
      </c>
      <c r="S637" s="1">
        <f>telmtr!O637/1*'calc monthly loads'!$B$13</f>
        <v>50.516</v>
      </c>
      <c r="T637" s="1">
        <f>telmtr!P637/1*'calc monthly loads'!$B$13</f>
        <v>50.954</v>
      </c>
      <c r="U637" t="s">
        <v>13</v>
      </c>
      <c r="V637" s="3">
        <f>SUM(I637:S637)</f>
        <v>708.83</v>
      </c>
      <c r="W637" t="s">
        <v>14</v>
      </c>
      <c r="X637" s="3">
        <f>T637</f>
        <v>50.954</v>
      </c>
    </row>
    <row r="638" spans="6:24" ht="12.75">
      <c r="F638">
        <f>telmtr!A638</f>
        <v>111400</v>
      </c>
      <c r="G638">
        <f>telmtr!B638</f>
        <v>1</v>
      </c>
      <c r="H638">
        <v>21</v>
      </c>
      <c r="I638" s="1">
        <f>telmtr!E638/1*'calc monthly loads'!$B$13</f>
        <v>50.078</v>
      </c>
      <c r="J638" s="1">
        <f>telmtr!F638/1*'calc monthly loads'!$B$13</f>
        <v>50.662</v>
      </c>
      <c r="K638" s="1">
        <f>telmtr!G638/1*'calc monthly loads'!$B$13</f>
        <v>50.516</v>
      </c>
      <c r="L638" s="1">
        <f>telmtr!H638/1*'calc monthly loads'!$B$13</f>
        <v>49.786</v>
      </c>
      <c r="M638" s="1">
        <f>telmtr!I638/1*'calc monthly loads'!$B$13</f>
        <v>51.684</v>
      </c>
      <c r="N638" s="1">
        <f>telmtr!J638/1*'calc monthly loads'!$B$13</f>
        <v>57.378</v>
      </c>
      <c r="O638" s="1">
        <f>telmtr!K638/1*'calc monthly loads'!$B$13</f>
        <v>69.204</v>
      </c>
      <c r="P638" s="1">
        <f>telmtr!L638/1*'calc monthly loads'!$B$13</f>
        <v>77.964</v>
      </c>
      <c r="Q638" s="1">
        <f>telmtr!M638/1*'calc monthly loads'!$B$13</f>
        <v>77.38</v>
      </c>
      <c r="R638" s="1">
        <f>telmtr!N638/1*'calc monthly loads'!$B$13</f>
        <v>77.964</v>
      </c>
      <c r="S638" s="1">
        <f>telmtr!O638/1*'calc monthly loads'!$B$13</f>
        <v>79.716</v>
      </c>
      <c r="T638" s="1">
        <f>telmtr!P638/1*'calc monthly loads'!$B$13</f>
        <v>77.234</v>
      </c>
      <c r="U638" t="s">
        <v>13</v>
      </c>
      <c r="V638" s="3">
        <f>SUM(P638:T638)</f>
        <v>390.258</v>
      </c>
      <c r="W638" t="s">
        <v>14</v>
      </c>
      <c r="X638" s="3">
        <f>SUM(I638:O638)</f>
        <v>379.308</v>
      </c>
    </row>
    <row r="639" spans="6:24" ht="12.75">
      <c r="F639">
        <f>telmtr!A639</f>
        <v>111400</v>
      </c>
      <c r="G639">
        <f>telmtr!B639</f>
        <v>2</v>
      </c>
      <c r="I639" s="1">
        <f>telmtr!E639/1*'calc monthly loads'!$B$13</f>
        <v>74.46</v>
      </c>
      <c r="J639" s="1">
        <f>telmtr!F639/1*'calc monthly loads'!$B$13</f>
        <v>77.672</v>
      </c>
      <c r="K639" s="1">
        <f>telmtr!G639/1*'calc monthly loads'!$B$13</f>
        <v>75.336</v>
      </c>
      <c r="L639" s="1">
        <f>telmtr!H639/1*'calc monthly loads'!$B$13</f>
        <v>69.788</v>
      </c>
      <c r="M639" s="1">
        <f>telmtr!I639/1*'calc monthly loads'!$B$13</f>
        <v>65.408</v>
      </c>
      <c r="N639" s="1">
        <f>telmtr!J639/1*'calc monthly loads'!$B$13</f>
        <v>62.196</v>
      </c>
      <c r="O639" s="1">
        <f>telmtr!K639/1*'calc monthly loads'!$B$13</f>
        <v>61.32</v>
      </c>
      <c r="P639" s="1">
        <f>telmtr!L639/1*'calc monthly loads'!$B$13</f>
        <v>60.444</v>
      </c>
      <c r="Q639" s="1">
        <f>telmtr!M639/1*'calc monthly loads'!$B$13</f>
        <v>60.006</v>
      </c>
      <c r="R639" s="1">
        <f>telmtr!N639/1*'calc monthly loads'!$B$13</f>
        <v>58.838</v>
      </c>
      <c r="S639" s="1">
        <f>telmtr!O639/1*'calc monthly loads'!$B$13</f>
        <v>56.648</v>
      </c>
      <c r="T639" s="1">
        <f>telmtr!P639/1*'calc monthly loads'!$B$13</f>
        <v>53.874</v>
      </c>
      <c r="U639" t="s">
        <v>13</v>
      </c>
      <c r="V639" s="3">
        <f>SUM(I639:S639)</f>
        <v>722.116</v>
      </c>
      <c r="W639" t="s">
        <v>14</v>
      </c>
      <c r="X639" s="3">
        <f>T639</f>
        <v>53.874</v>
      </c>
    </row>
    <row r="640" spans="6:24" ht="12.75">
      <c r="F640">
        <f>telmtr!A640</f>
        <v>111500</v>
      </c>
      <c r="G640">
        <f>telmtr!B640</f>
        <v>1</v>
      </c>
      <c r="H640">
        <v>32</v>
      </c>
      <c r="I640" s="1">
        <f>telmtr!E640/1*'calc monthly loads'!$B$13</f>
        <v>51.976</v>
      </c>
      <c r="J640" s="1">
        <f>telmtr!F640/1*'calc monthly loads'!$B$13</f>
        <v>51.684</v>
      </c>
      <c r="K640" s="1">
        <f>telmtr!G640/1*'calc monthly loads'!$B$13</f>
        <v>51.976</v>
      </c>
      <c r="L640" s="1">
        <f>telmtr!H640/1*'calc monthly loads'!$B$13</f>
        <v>50.224</v>
      </c>
      <c r="M640" s="1">
        <f>telmtr!I640/1*'calc monthly loads'!$B$13</f>
        <v>51.392</v>
      </c>
      <c r="N640" s="1">
        <f>telmtr!J640/1*'calc monthly loads'!$B$13</f>
        <v>56.94</v>
      </c>
      <c r="O640" s="1">
        <f>telmtr!K640/1*'calc monthly loads'!$B$13</f>
        <v>67.16</v>
      </c>
      <c r="P640" s="1">
        <f>telmtr!L640/1*'calc monthly loads'!$B$13</f>
        <v>76.504</v>
      </c>
      <c r="Q640" s="1">
        <f>telmtr!M640/1*'calc monthly loads'!$B$13</f>
        <v>79.132</v>
      </c>
      <c r="R640" s="1">
        <f>telmtr!N640/1*'calc monthly loads'!$B$13</f>
        <v>77.964</v>
      </c>
      <c r="S640" s="1">
        <f>telmtr!O640/1*'calc monthly loads'!$B$13</f>
        <v>79.424</v>
      </c>
      <c r="T640" s="1">
        <f>telmtr!P640/1*'calc monthly loads'!$B$13</f>
        <v>77.526</v>
      </c>
      <c r="U640" t="s">
        <v>13</v>
      </c>
      <c r="V640" s="3">
        <f>SUM(P640:T640)</f>
        <v>390.55</v>
      </c>
      <c r="W640" t="s">
        <v>14</v>
      </c>
      <c r="X640" s="3">
        <f>SUM(I640:O640)</f>
        <v>381.352</v>
      </c>
    </row>
    <row r="641" spans="6:24" ht="12.75">
      <c r="F641">
        <f>telmtr!A641</f>
        <v>111500</v>
      </c>
      <c r="G641">
        <f>telmtr!B641</f>
        <v>2</v>
      </c>
      <c r="I641" s="1">
        <f>telmtr!E641/1*'calc monthly loads'!$B$13</f>
        <v>76.358</v>
      </c>
      <c r="J641" s="1">
        <f>telmtr!F641/1*'calc monthly loads'!$B$13</f>
        <v>78.84</v>
      </c>
      <c r="K641" s="1">
        <f>telmtr!G641/1*'calc monthly loads'!$B$13</f>
        <v>76.65</v>
      </c>
      <c r="L641" s="1">
        <f>telmtr!H641/1*'calc monthly loads'!$B$13</f>
        <v>69.788</v>
      </c>
      <c r="M641" s="1">
        <f>telmtr!I641/1*'calc monthly loads'!$B$13</f>
        <v>65.554</v>
      </c>
      <c r="N641" s="1">
        <f>telmtr!J641/1*'calc monthly loads'!$B$13</f>
        <v>63.072</v>
      </c>
      <c r="O641" s="1">
        <f>telmtr!K641/1*'calc monthly loads'!$B$13</f>
        <v>61.028</v>
      </c>
      <c r="P641" s="1">
        <f>telmtr!L641/1*'calc monthly loads'!$B$13</f>
        <v>58.4</v>
      </c>
      <c r="Q641" s="1">
        <f>telmtr!M641/1*'calc monthly loads'!$B$13</f>
        <v>58.254</v>
      </c>
      <c r="R641" s="1">
        <f>telmtr!N641/1*'calc monthly loads'!$B$13</f>
        <v>56.794</v>
      </c>
      <c r="S641" s="1">
        <f>telmtr!O641/1*'calc monthly loads'!$B$13</f>
        <v>56.21</v>
      </c>
      <c r="T641" s="1">
        <f>telmtr!P641/1*'calc monthly loads'!$B$13</f>
        <v>52.852</v>
      </c>
      <c r="U641" t="s">
        <v>13</v>
      </c>
      <c r="V641" s="3">
        <f>SUM(I641:S641)</f>
        <v>720.9480000000001</v>
      </c>
      <c r="W641" t="s">
        <v>14</v>
      </c>
      <c r="X641" s="3">
        <f>T641</f>
        <v>52.852</v>
      </c>
    </row>
    <row r="642" spans="6:24" ht="12.75">
      <c r="F642">
        <f>telmtr!A642</f>
        <v>111600</v>
      </c>
      <c r="G642">
        <f>telmtr!B642</f>
        <v>1</v>
      </c>
      <c r="H642">
        <v>42</v>
      </c>
      <c r="I642" s="1">
        <f>telmtr!E642/1*'calc monthly loads'!$B$13</f>
        <v>51.1</v>
      </c>
      <c r="J642" s="1">
        <f>telmtr!F642/1*'calc monthly loads'!$B$13</f>
        <v>49.202</v>
      </c>
      <c r="K642" s="1">
        <f>telmtr!G642/1*'calc monthly loads'!$B$13</f>
        <v>47.888</v>
      </c>
      <c r="L642" s="1">
        <f>telmtr!H642/1*'calc monthly loads'!$B$13</f>
        <v>47.742</v>
      </c>
      <c r="M642" s="1">
        <f>telmtr!I642/1*'calc monthly loads'!$B$13</f>
        <v>49.786</v>
      </c>
      <c r="N642" s="1">
        <f>telmtr!J642/1*'calc monthly loads'!$B$13</f>
        <v>55.626</v>
      </c>
      <c r="O642" s="1">
        <f>telmtr!K642/1*'calc monthly loads'!$B$13</f>
        <v>65.846</v>
      </c>
      <c r="P642" s="1">
        <f>telmtr!L642/1*'calc monthly loads'!$B$13</f>
        <v>73.292</v>
      </c>
      <c r="Q642" s="1">
        <f>telmtr!M642/1*'calc monthly loads'!$B$13</f>
        <v>75.044</v>
      </c>
      <c r="R642" s="1">
        <f>telmtr!N642/1*'calc monthly loads'!$B$13</f>
        <v>74.606</v>
      </c>
      <c r="S642" s="1">
        <f>telmtr!O642/1*'calc monthly loads'!$B$13</f>
        <v>75.628</v>
      </c>
      <c r="T642" s="1">
        <f>telmtr!P642/1*'calc monthly loads'!$B$13</f>
        <v>73.876</v>
      </c>
      <c r="U642" t="s">
        <v>13</v>
      </c>
      <c r="V642" s="3">
        <f>SUM(P642:T642)</f>
        <v>372.446</v>
      </c>
      <c r="W642" t="s">
        <v>14</v>
      </c>
      <c r="X642" s="3">
        <f>SUM(I642:O642)</f>
        <v>367.19</v>
      </c>
    </row>
    <row r="643" spans="6:24" ht="12.75">
      <c r="F643">
        <f>telmtr!A643</f>
        <v>111600</v>
      </c>
      <c r="G643">
        <f>telmtr!B643</f>
        <v>2</v>
      </c>
      <c r="I643" s="1">
        <f>telmtr!E643/1*'calc monthly loads'!$B$13</f>
        <v>75.628</v>
      </c>
      <c r="J643" s="1">
        <f>telmtr!F643/1*'calc monthly loads'!$B$13</f>
        <v>76.066</v>
      </c>
      <c r="K643" s="1">
        <f>telmtr!G643/1*'calc monthly loads'!$B$13</f>
        <v>73.876</v>
      </c>
      <c r="L643" s="1">
        <f>telmtr!H643/1*'calc monthly loads'!$B$13</f>
        <v>69.204</v>
      </c>
      <c r="M643" s="1">
        <f>telmtr!I643/1*'calc monthly loads'!$B$13</f>
        <v>64.24</v>
      </c>
      <c r="N643" s="1">
        <f>telmtr!J643/1*'calc monthly loads'!$B$13</f>
        <v>61.612</v>
      </c>
      <c r="O643" s="1">
        <f>telmtr!K643/1*'calc monthly loads'!$B$13</f>
        <v>60.298</v>
      </c>
      <c r="P643" s="1">
        <f>telmtr!L643/1*'calc monthly loads'!$B$13</f>
        <v>58.838</v>
      </c>
      <c r="Q643" s="1">
        <f>telmtr!M643/1*'calc monthly loads'!$B$13</f>
        <v>57.524</v>
      </c>
      <c r="R643" s="1">
        <f>telmtr!N643/1*'calc monthly loads'!$B$13</f>
        <v>55.48</v>
      </c>
      <c r="S643" s="1">
        <f>telmtr!O643/1*'calc monthly loads'!$B$13</f>
        <v>53.144</v>
      </c>
      <c r="T643" s="1">
        <f>telmtr!P643/1*'calc monthly loads'!$B$13</f>
        <v>51.246</v>
      </c>
      <c r="U643" t="s">
        <v>13</v>
      </c>
      <c r="V643" s="3">
        <f>SUM(I643:S643)</f>
        <v>705.9100000000001</v>
      </c>
      <c r="W643" t="s">
        <v>14</v>
      </c>
      <c r="X643" s="3">
        <f>T643</f>
        <v>51.246</v>
      </c>
    </row>
    <row r="644" spans="6:24" ht="12.75">
      <c r="F644">
        <f>telmtr!A644</f>
        <v>111700</v>
      </c>
      <c r="G644">
        <f>telmtr!B644</f>
        <v>1</v>
      </c>
      <c r="H644">
        <v>52</v>
      </c>
      <c r="I644" s="1">
        <f>telmtr!E644/1*'calc monthly loads'!$B$13</f>
        <v>48.91</v>
      </c>
      <c r="J644" s="1">
        <f>telmtr!F644/1*'calc monthly loads'!$B$13</f>
        <v>45.26</v>
      </c>
      <c r="K644" s="1">
        <f>telmtr!G644/1*'calc monthly loads'!$B$13</f>
        <v>43.216</v>
      </c>
      <c r="L644" s="1">
        <f>telmtr!H644/1*'calc monthly loads'!$B$13</f>
        <v>43.216</v>
      </c>
      <c r="M644" s="1">
        <f>telmtr!I644/1*'calc monthly loads'!$B$13</f>
        <v>44.822</v>
      </c>
      <c r="N644" s="1">
        <f>telmtr!J644/1*'calc monthly loads'!$B$13</f>
        <v>50.662</v>
      </c>
      <c r="O644" s="1">
        <f>telmtr!K644/1*'calc monthly loads'!$B$13</f>
        <v>60.882</v>
      </c>
      <c r="P644" s="1">
        <f>telmtr!L644/1*'calc monthly loads'!$B$13</f>
        <v>68.912</v>
      </c>
      <c r="Q644" s="1">
        <f>telmtr!M644/1*'calc monthly loads'!$B$13</f>
        <v>71.394</v>
      </c>
      <c r="R644" s="1">
        <f>telmtr!N644/1*'calc monthly loads'!$B$13</f>
        <v>70.664</v>
      </c>
      <c r="S644" s="1">
        <f>telmtr!O644/1*'calc monthly loads'!$B$13</f>
        <v>72.562</v>
      </c>
      <c r="T644" s="1">
        <f>telmtr!P644/1*'calc monthly loads'!$B$13</f>
        <v>69.934</v>
      </c>
      <c r="U644" t="s">
        <v>13</v>
      </c>
      <c r="V644" s="3">
        <f>SUM(P644:T644)</f>
        <v>353.466</v>
      </c>
      <c r="W644" t="s">
        <v>14</v>
      </c>
      <c r="X644" s="3">
        <f>SUM(I644:O644)</f>
        <v>336.968</v>
      </c>
    </row>
    <row r="645" spans="6:24" ht="12.75">
      <c r="F645">
        <f>telmtr!A645</f>
        <v>111700</v>
      </c>
      <c r="G645">
        <f>telmtr!B645</f>
        <v>2</v>
      </c>
      <c r="I645" s="1">
        <f>telmtr!E645/1*'calc monthly loads'!$B$13</f>
        <v>68.474</v>
      </c>
      <c r="J645" s="1">
        <f>telmtr!F645/1*'calc monthly loads'!$B$13</f>
        <v>69.934</v>
      </c>
      <c r="K645" s="1">
        <f>telmtr!G645/1*'calc monthly loads'!$B$13</f>
        <v>66.868</v>
      </c>
      <c r="L645" s="1">
        <f>telmtr!H645/1*'calc monthly loads'!$B$13</f>
        <v>61.466</v>
      </c>
      <c r="M645" s="1">
        <f>telmtr!I645/1*'calc monthly loads'!$B$13</f>
        <v>57.524</v>
      </c>
      <c r="N645" s="1">
        <f>telmtr!J645/1*'calc monthly loads'!$B$13</f>
        <v>56.21</v>
      </c>
      <c r="O645" s="1">
        <f>telmtr!K645/1*'calc monthly loads'!$B$13</f>
        <v>54.458</v>
      </c>
      <c r="P645" s="1">
        <f>telmtr!L645/1*'calc monthly loads'!$B$13</f>
        <v>52.56</v>
      </c>
      <c r="Q645" s="1">
        <f>telmtr!M645/1*'calc monthly loads'!$B$13</f>
        <v>50.808</v>
      </c>
      <c r="R645" s="1">
        <f>telmtr!N645/1*'calc monthly loads'!$B$13</f>
        <v>49.494</v>
      </c>
      <c r="S645" s="1">
        <f>telmtr!O645/1*'calc monthly loads'!$B$13</f>
        <v>47.45</v>
      </c>
      <c r="T645" s="1">
        <f>telmtr!P645/1*'calc monthly loads'!$B$13</f>
        <v>44.238</v>
      </c>
      <c r="U645" t="s">
        <v>13</v>
      </c>
      <c r="V645" s="3">
        <f>SUM(I645:S645)</f>
        <v>635.2460000000001</v>
      </c>
      <c r="W645" t="s">
        <v>14</v>
      </c>
      <c r="X645" s="3">
        <f>T645</f>
        <v>44.238</v>
      </c>
    </row>
    <row r="646" spans="6:24" ht="12.75">
      <c r="F646">
        <f>telmtr!A646</f>
        <v>111800</v>
      </c>
      <c r="G646">
        <f>telmtr!B646</f>
        <v>1</v>
      </c>
      <c r="H646">
        <v>62</v>
      </c>
      <c r="I646" s="1">
        <f>telmtr!E646/1*'calc monthly loads'!$B$13</f>
        <v>42.048</v>
      </c>
      <c r="J646" s="1">
        <f>telmtr!F646/1*'calc monthly loads'!$B$13</f>
        <v>42.048</v>
      </c>
      <c r="K646" s="1">
        <f>telmtr!G646/1*'calc monthly loads'!$B$13</f>
        <v>42.048</v>
      </c>
      <c r="L646" s="1">
        <f>telmtr!H646/1*'calc monthly loads'!$B$13</f>
        <v>41.756</v>
      </c>
      <c r="M646" s="1">
        <f>telmtr!I646/1*'calc monthly loads'!$B$13</f>
        <v>42.778</v>
      </c>
      <c r="N646" s="1">
        <f>telmtr!J646/1*'calc monthly loads'!$B$13</f>
        <v>45.406</v>
      </c>
      <c r="O646" s="1">
        <f>telmtr!K646/1*'calc monthly loads'!$B$13</f>
        <v>48.326</v>
      </c>
      <c r="P646" s="1">
        <f>telmtr!L646/1*'calc monthly loads'!$B$13</f>
        <v>47.742</v>
      </c>
      <c r="Q646" s="1">
        <f>telmtr!M646/1*'calc monthly loads'!$B$13</f>
        <v>49.056</v>
      </c>
      <c r="R646" s="1">
        <f>telmtr!N646/1*'calc monthly loads'!$B$13</f>
        <v>48.472</v>
      </c>
      <c r="S646" s="1">
        <f>telmtr!O646/1*'calc monthly loads'!$B$13</f>
        <v>47.596</v>
      </c>
      <c r="T646" s="1">
        <f>telmtr!P646/1*'calc monthly loads'!$B$13</f>
        <v>47.012</v>
      </c>
      <c r="U646" t="s">
        <v>13</v>
      </c>
      <c r="V646" s="3">
        <v>0</v>
      </c>
      <c r="W646" t="s">
        <v>14</v>
      </c>
      <c r="X646" s="3">
        <f>SUM(I646:T646)</f>
        <v>544.288</v>
      </c>
    </row>
    <row r="647" spans="6:24" ht="12.75">
      <c r="F647">
        <f>telmtr!A647</f>
        <v>111800</v>
      </c>
      <c r="G647">
        <f>telmtr!B647</f>
        <v>2</v>
      </c>
      <c r="I647" s="1">
        <f>telmtr!E647/1*'calc monthly loads'!$B$13</f>
        <v>45.99</v>
      </c>
      <c r="J647" s="1">
        <f>telmtr!F647/1*'calc monthly loads'!$B$13</f>
        <v>44.968</v>
      </c>
      <c r="K647" s="1">
        <f>telmtr!G647/1*'calc monthly loads'!$B$13</f>
        <v>43.8</v>
      </c>
      <c r="L647" s="1">
        <f>telmtr!H647/1*'calc monthly loads'!$B$13</f>
        <v>42.924</v>
      </c>
      <c r="M647" s="1">
        <f>telmtr!I647/1*'calc monthly loads'!$B$13</f>
        <v>44.384</v>
      </c>
      <c r="N647" s="1">
        <f>telmtr!J647/1*'calc monthly loads'!$B$13</f>
        <v>45.552</v>
      </c>
      <c r="O647" s="1">
        <f>telmtr!K647/1*'calc monthly loads'!$B$13</f>
        <v>45.26</v>
      </c>
      <c r="P647" s="1">
        <f>telmtr!L647/1*'calc monthly loads'!$B$13</f>
        <v>45.114</v>
      </c>
      <c r="Q647" s="1">
        <f>telmtr!M647/1*'calc monthly loads'!$B$13</f>
        <v>45.406</v>
      </c>
      <c r="R647" s="1">
        <f>telmtr!N647/1*'calc monthly loads'!$B$13</f>
        <v>44.968</v>
      </c>
      <c r="S647" s="1">
        <f>telmtr!O647/1*'calc monthly loads'!$B$13</f>
        <v>44.53</v>
      </c>
      <c r="T647" s="1">
        <f>telmtr!P647/1*'calc monthly loads'!$B$13</f>
        <v>43.07</v>
      </c>
      <c r="U647" t="s">
        <v>13</v>
      </c>
      <c r="V647" s="3">
        <v>0</v>
      </c>
      <c r="W647" t="s">
        <v>14</v>
      </c>
      <c r="X647" s="3">
        <f>SUM(I647:T647)</f>
        <v>535.966</v>
      </c>
    </row>
    <row r="648" spans="6:24" ht="12.75">
      <c r="F648">
        <f>telmtr!A648</f>
        <v>111900</v>
      </c>
      <c r="G648">
        <f>telmtr!B648</f>
        <v>1</v>
      </c>
      <c r="H648">
        <v>71</v>
      </c>
      <c r="I648" s="1">
        <f>telmtr!E648/1*'calc monthly loads'!$B$13</f>
        <v>41.318</v>
      </c>
      <c r="J648" s="1">
        <f>telmtr!F648/1*'calc monthly loads'!$B$13</f>
        <v>40.588</v>
      </c>
      <c r="K648" s="1">
        <f>telmtr!G648/1*'calc monthly loads'!$B$13</f>
        <v>40.15</v>
      </c>
      <c r="L648" s="1">
        <f>telmtr!H648/1*'calc monthly loads'!$B$13</f>
        <v>40.296</v>
      </c>
      <c r="M648" s="1">
        <f>telmtr!I648/1*'calc monthly loads'!$B$13</f>
        <v>41.026</v>
      </c>
      <c r="N648" s="1">
        <f>telmtr!J648/1*'calc monthly loads'!$B$13</f>
        <v>41.61</v>
      </c>
      <c r="O648" s="1">
        <f>telmtr!K648/1*'calc monthly loads'!$B$13</f>
        <v>42.924</v>
      </c>
      <c r="P648" s="1">
        <f>telmtr!L648/1*'calc monthly loads'!$B$13</f>
        <v>43.508</v>
      </c>
      <c r="Q648" s="1">
        <f>telmtr!M648/1*'calc monthly loads'!$B$13</f>
        <v>44.53</v>
      </c>
      <c r="R648" s="1">
        <f>telmtr!N648/1*'calc monthly loads'!$B$13</f>
        <v>44.676</v>
      </c>
      <c r="S648" s="1">
        <f>telmtr!O648/1*'calc monthly loads'!$B$13</f>
        <v>44.676</v>
      </c>
      <c r="T648" s="1">
        <f>telmtr!P648/1*'calc monthly loads'!$B$13</f>
        <v>44.53</v>
      </c>
      <c r="U648" t="s">
        <v>13</v>
      </c>
      <c r="V648" s="3">
        <v>0</v>
      </c>
      <c r="W648" t="s">
        <v>14</v>
      </c>
      <c r="X648" s="3">
        <f>SUM(I648:T648)</f>
        <v>509.8319999999999</v>
      </c>
    </row>
    <row r="649" spans="6:24" ht="12.75">
      <c r="F649">
        <f>telmtr!A649</f>
        <v>111900</v>
      </c>
      <c r="G649">
        <f>telmtr!B649</f>
        <v>2</v>
      </c>
      <c r="I649" s="1">
        <f>telmtr!E649/1*'calc monthly loads'!$B$13</f>
        <v>43.946</v>
      </c>
      <c r="J649" s="1">
        <f>telmtr!F649/1*'calc monthly loads'!$B$13</f>
        <v>44.384</v>
      </c>
      <c r="K649" s="1">
        <f>telmtr!G649/1*'calc monthly loads'!$B$13</f>
        <v>44.092</v>
      </c>
      <c r="L649" s="1">
        <f>telmtr!H649/1*'calc monthly loads'!$B$13</f>
        <v>44.238</v>
      </c>
      <c r="M649" s="1">
        <f>telmtr!I649/1*'calc monthly loads'!$B$13</f>
        <v>46.136</v>
      </c>
      <c r="N649" s="1">
        <f>telmtr!J649/1*'calc monthly loads'!$B$13</f>
        <v>45.114</v>
      </c>
      <c r="O649" s="1">
        <f>telmtr!K649/1*'calc monthly loads'!$B$13</f>
        <v>44.384</v>
      </c>
      <c r="P649" s="1">
        <f>telmtr!L649/1*'calc monthly loads'!$B$13</f>
        <v>44.968</v>
      </c>
      <c r="Q649" s="1">
        <f>telmtr!M649/1*'calc monthly loads'!$B$13</f>
        <v>45.26</v>
      </c>
      <c r="R649" s="1">
        <f>telmtr!N649/1*'calc monthly loads'!$B$13</f>
        <v>43.8</v>
      </c>
      <c r="S649" s="1">
        <f>telmtr!O649/1*'calc monthly loads'!$B$13</f>
        <v>42.194</v>
      </c>
      <c r="T649" s="1">
        <f>telmtr!P649/1*'calc monthly loads'!$B$13</f>
        <v>41.464</v>
      </c>
      <c r="U649" t="s">
        <v>13</v>
      </c>
      <c r="V649" s="3">
        <v>0</v>
      </c>
      <c r="W649" t="s">
        <v>14</v>
      </c>
      <c r="X649" s="3">
        <f>SUM(I649:T649)</f>
        <v>529.98</v>
      </c>
    </row>
    <row r="650" spans="6:24" ht="12.75">
      <c r="F650">
        <f>telmtr!A650</f>
        <v>112000</v>
      </c>
      <c r="G650">
        <f>telmtr!B650</f>
        <v>1</v>
      </c>
      <c r="H650">
        <v>11</v>
      </c>
      <c r="I650" s="1">
        <f>telmtr!E650/1*'calc monthly loads'!$B$13</f>
        <v>41.026</v>
      </c>
      <c r="J650" s="1">
        <f>telmtr!F650/1*'calc monthly loads'!$B$13</f>
        <v>40.588</v>
      </c>
      <c r="K650" s="1">
        <f>telmtr!G650/1*'calc monthly loads'!$B$13</f>
        <v>40.296</v>
      </c>
      <c r="L650" s="1">
        <f>telmtr!H650/1*'calc monthly loads'!$B$13</f>
        <v>40.734</v>
      </c>
      <c r="M650" s="1">
        <f>telmtr!I650/1*'calc monthly loads'!$B$13</f>
        <v>43.216</v>
      </c>
      <c r="N650" s="1">
        <f>telmtr!J650/1*'calc monthly loads'!$B$13</f>
        <v>48.91</v>
      </c>
      <c r="O650" s="1">
        <f>telmtr!K650/1*'calc monthly loads'!$B$13</f>
        <v>58.692</v>
      </c>
      <c r="P650" s="1">
        <f>telmtr!L650/1*'calc monthly loads'!$B$13</f>
        <v>69.934</v>
      </c>
      <c r="Q650" s="1">
        <f>telmtr!M650/1*'calc monthly loads'!$B$13</f>
        <v>76.504</v>
      </c>
      <c r="R650" s="1">
        <f>telmtr!N650/1*'calc monthly loads'!$B$13</f>
        <v>75.92</v>
      </c>
      <c r="S650" s="1">
        <f>telmtr!O650/1*'calc monthly loads'!$B$13</f>
        <v>78.402</v>
      </c>
      <c r="T650" s="1">
        <f>telmtr!P650/1*'calc monthly loads'!$B$13</f>
        <v>76.504</v>
      </c>
      <c r="U650" t="s">
        <v>13</v>
      </c>
      <c r="V650" s="3">
        <f>SUM(P650:T650)</f>
        <v>377.264</v>
      </c>
      <c r="W650" t="s">
        <v>14</v>
      </c>
      <c r="X650" s="3">
        <f>SUM(I650:O650)</f>
        <v>313.462</v>
      </c>
    </row>
    <row r="651" spans="6:24" ht="12.75">
      <c r="F651">
        <f>telmtr!A651</f>
        <v>112000</v>
      </c>
      <c r="G651">
        <f>telmtr!B651</f>
        <v>2</v>
      </c>
      <c r="I651" s="1">
        <f>telmtr!E651/1*'calc monthly loads'!$B$13</f>
        <v>75.92</v>
      </c>
      <c r="J651" s="1">
        <f>telmtr!F651/1*'calc monthly loads'!$B$13</f>
        <v>77.234</v>
      </c>
      <c r="K651" s="1">
        <f>telmtr!G651/1*'calc monthly loads'!$B$13</f>
        <v>73.73</v>
      </c>
      <c r="L651" s="1">
        <f>telmtr!H651/1*'calc monthly loads'!$B$13</f>
        <v>68.766</v>
      </c>
      <c r="M651" s="1">
        <f>telmtr!I651/1*'calc monthly loads'!$B$13</f>
        <v>63.072</v>
      </c>
      <c r="N651" s="1">
        <f>telmtr!J651/1*'calc monthly loads'!$B$13</f>
        <v>60.152</v>
      </c>
      <c r="O651" s="1">
        <f>telmtr!K651/1*'calc monthly loads'!$B$13</f>
        <v>58.108</v>
      </c>
      <c r="P651" s="1">
        <f>telmtr!L651/1*'calc monthly loads'!$B$13</f>
        <v>56.94</v>
      </c>
      <c r="Q651" s="1">
        <f>telmtr!M651/1*'calc monthly loads'!$B$13</f>
        <v>56.21</v>
      </c>
      <c r="R651" s="1">
        <f>telmtr!N651/1*'calc monthly loads'!$B$13</f>
        <v>55.042</v>
      </c>
      <c r="S651" s="1">
        <f>telmtr!O651/1*'calc monthly loads'!$B$13</f>
        <v>53.144</v>
      </c>
      <c r="T651" s="1">
        <f>telmtr!P651/1*'calc monthly loads'!$B$13</f>
        <v>50.808</v>
      </c>
      <c r="U651" t="s">
        <v>13</v>
      </c>
      <c r="V651" s="3">
        <f>SUM(I651:S651)</f>
        <v>698.3180000000001</v>
      </c>
      <c r="W651" t="s">
        <v>14</v>
      </c>
      <c r="X651" s="3">
        <f>T651</f>
        <v>50.808</v>
      </c>
    </row>
    <row r="652" spans="6:24" ht="12.75">
      <c r="F652">
        <f>telmtr!A652</f>
        <v>112100</v>
      </c>
      <c r="G652">
        <f>telmtr!B652</f>
        <v>1</v>
      </c>
      <c r="H652">
        <v>21</v>
      </c>
      <c r="I652" s="1">
        <f>telmtr!E652/1*'calc monthly loads'!$B$13</f>
        <v>49.348</v>
      </c>
      <c r="J652" s="1">
        <f>telmtr!F652/1*'calc monthly loads'!$B$13</f>
        <v>48.326</v>
      </c>
      <c r="K652" s="1">
        <f>telmtr!G652/1*'calc monthly loads'!$B$13</f>
        <v>47.45</v>
      </c>
      <c r="L652" s="1">
        <f>telmtr!H652/1*'calc monthly loads'!$B$13</f>
        <v>46.866</v>
      </c>
      <c r="M652" s="1">
        <f>telmtr!I652/1*'calc monthly loads'!$B$13</f>
        <v>48.91</v>
      </c>
      <c r="N652" s="1">
        <f>telmtr!J652/1*'calc monthly loads'!$B$13</f>
        <v>54.458</v>
      </c>
      <c r="O652" s="1">
        <f>telmtr!K652/1*'calc monthly loads'!$B$13</f>
        <v>64.532</v>
      </c>
      <c r="P652" s="1">
        <f>telmtr!L652/1*'calc monthly loads'!$B$13</f>
        <v>73.73</v>
      </c>
      <c r="Q652" s="1">
        <f>telmtr!M652/1*'calc monthly loads'!$B$13</f>
        <v>77.088</v>
      </c>
      <c r="R652" s="1">
        <f>telmtr!N652/1*'calc monthly loads'!$B$13</f>
        <v>75.482</v>
      </c>
      <c r="S652" s="1">
        <f>telmtr!O652/1*'calc monthly loads'!$B$13</f>
        <v>76.504</v>
      </c>
      <c r="T652" s="1">
        <f>telmtr!P652/1*'calc monthly loads'!$B$13</f>
        <v>75.774</v>
      </c>
      <c r="U652" t="s">
        <v>13</v>
      </c>
      <c r="V652" s="3">
        <f>SUM(P652:T652)</f>
        <v>378.578</v>
      </c>
      <c r="W652" t="s">
        <v>14</v>
      </c>
      <c r="X652" s="3">
        <f>SUM(I652:O652)</f>
        <v>359.89</v>
      </c>
    </row>
    <row r="653" spans="6:24" ht="12.75">
      <c r="F653">
        <f>telmtr!A653</f>
        <v>112100</v>
      </c>
      <c r="G653">
        <f>telmtr!B653</f>
        <v>2</v>
      </c>
      <c r="I653" s="1">
        <f>telmtr!E653/1*'calc monthly loads'!$B$13</f>
        <v>75.482</v>
      </c>
      <c r="J653" s="1">
        <f>telmtr!F653/1*'calc monthly loads'!$B$13</f>
        <v>76.942</v>
      </c>
      <c r="K653" s="1">
        <f>telmtr!G653/1*'calc monthly loads'!$B$13</f>
        <v>73.146</v>
      </c>
      <c r="L653" s="1">
        <f>telmtr!H653/1*'calc monthly loads'!$B$13</f>
        <v>67.306</v>
      </c>
      <c r="M653" s="1">
        <f>telmtr!I653/1*'calc monthly loads'!$B$13</f>
        <v>64.094</v>
      </c>
      <c r="N653" s="1">
        <f>telmtr!J653/1*'calc monthly loads'!$B$13</f>
        <v>61.32</v>
      </c>
      <c r="O653" s="1">
        <f>telmtr!K653/1*'calc monthly loads'!$B$13</f>
        <v>60.152</v>
      </c>
      <c r="P653" s="1">
        <f>telmtr!L653/1*'calc monthly loads'!$B$13</f>
        <v>59.276</v>
      </c>
      <c r="Q653" s="1">
        <f>telmtr!M653/1*'calc monthly loads'!$B$13</f>
        <v>59.568</v>
      </c>
      <c r="R653" s="1">
        <f>telmtr!N653/1*'calc monthly loads'!$B$13</f>
        <v>57.962</v>
      </c>
      <c r="S653" s="1">
        <f>telmtr!O653/1*'calc monthly loads'!$B$13</f>
        <v>55.188</v>
      </c>
      <c r="T653" s="1">
        <f>telmtr!P653/1*'calc monthly loads'!$B$13</f>
        <v>51.976</v>
      </c>
      <c r="U653" t="s">
        <v>13</v>
      </c>
      <c r="V653" s="3">
        <f>SUM(I653:S653)</f>
        <v>710.4359999999999</v>
      </c>
      <c r="W653" t="s">
        <v>14</v>
      </c>
      <c r="X653" s="3">
        <f>T653</f>
        <v>51.976</v>
      </c>
    </row>
    <row r="654" spans="6:24" ht="12.75">
      <c r="F654">
        <f>telmtr!A654</f>
        <v>112200</v>
      </c>
      <c r="G654">
        <f>telmtr!B654</f>
        <v>1</v>
      </c>
      <c r="H654">
        <v>32</v>
      </c>
      <c r="I654" s="1">
        <f>telmtr!E654/1*'calc monthly loads'!$B$13</f>
        <v>50.224</v>
      </c>
      <c r="J654" s="1">
        <f>telmtr!F654/1*'calc monthly loads'!$B$13</f>
        <v>49.202</v>
      </c>
      <c r="K654" s="1">
        <f>telmtr!G654/1*'calc monthly loads'!$B$13</f>
        <v>48.764</v>
      </c>
      <c r="L654" s="1">
        <f>telmtr!H654/1*'calc monthly loads'!$B$13</f>
        <v>48.326</v>
      </c>
      <c r="M654" s="1">
        <f>telmtr!I654/1*'calc monthly loads'!$B$13</f>
        <v>50.516</v>
      </c>
      <c r="N654" s="1">
        <f>telmtr!J654/1*'calc monthly loads'!$B$13</f>
        <v>55.334</v>
      </c>
      <c r="O654" s="1">
        <f>telmtr!K654/1*'calc monthly loads'!$B$13</f>
        <v>65.262</v>
      </c>
      <c r="P654" s="1">
        <f>telmtr!L654/1*'calc monthly loads'!$B$13</f>
        <v>72.708</v>
      </c>
      <c r="Q654" s="1">
        <f>telmtr!M654/1*'calc monthly loads'!$B$13</f>
        <v>74.314</v>
      </c>
      <c r="R654" s="1">
        <f>telmtr!N654/1*'calc monthly loads'!$B$13</f>
        <v>74.314</v>
      </c>
      <c r="S654" s="1">
        <f>telmtr!O654/1*'calc monthly loads'!$B$13</f>
        <v>75.19</v>
      </c>
      <c r="T654" s="1">
        <f>telmtr!P654/1*'calc monthly loads'!$B$13</f>
        <v>72.27</v>
      </c>
      <c r="U654" t="s">
        <v>13</v>
      </c>
      <c r="V654" s="3">
        <f>SUM(P654:T654)</f>
        <v>368.79599999999994</v>
      </c>
      <c r="W654" t="s">
        <v>14</v>
      </c>
      <c r="X654" s="3">
        <f>SUM(I654:O654)</f>
        <v>367.628</v>
      </c>
    </row>
    <row r="655" spans="6:24" ht="12.75">
      <c r="F655">
        <f>telmtr!A655</f>
        <v>112200</v>
      </c>
      <c r="G655">
        <f>telmtr!B655</f>
        <v>2</v>
      </c>
      <c r="I655" s="1">
        <f>telmtr!E655/1*'calc monthly loads'!$B$13</f>
        <v>69.934</v>
      </c>
      <c r="J655" s="1">
        <f>telmtr!F655/1*'calc monthly loads'!$B$13</f>
        <v>68.912</v>
      </c>
      <c r="K655" s="1">
        <f>telmtr!G655/1*'calc monthly loads'!$B$13</f>
        <v>63.802</v>
      </c>
      <c r="L655" s="1">
        <f>telmtr!H655/1*'calc monthly loads'!$B$13</f>
        <v>58.546</v>
      </c>
      <c r="M655" s="1">
        <f>telmtr!I655/1*'calc monthly loads'!$B$13</f>
        <v>56.21</v>
      </c>
      <c r="N655" s="1">
        <f>telmtr!J655/1*'calc monthly loads'!$B$13</f>
        <v>53.582</v>
      </c>
      <c r="O655" s="1">
        <f>telmtr!K655/1*'calc monthly loads'!$B$13</f>
        <v>51.83</v>
      </c>
      <c r="P655" s="1">
        <f>telmtr!L655/1*'calc monthly loads'!$B$13</f>
        <v>50.808</v>
      </c>
      <c r="Q655" s="1">
        <f>telmtr!M655/1*'calc monthly loads'!$B$13</f>
        <v>50.224</v>
      </c>
      <c r="R655" s="1">
        <f>telmtr!N655/1*'calc monthly loads'!$B$13</f>
        <v>50.662</v>
      </c>
      <c r="S655" s="1">
        <f>telmtr!O655/1*'calc monthly loads'!$B$13</f>
        <v>48.18</v>
      </c>
      <c r="T655" s="1">
        <f>telmtr!P655/1*'calc monthly loads'!$B$13</f>
        <v>44.822</v>
      </c>
      <c r="U655" t="s">
        <v>13</v>
      </c>
      <c r="V655" s="3">
        <f>SUM(I655:S655)</f>
        <v>622.6899999999999</v>
      </c>
      <c r="W655" t="s">
        <v>14</v>
      </c>
      <c r="X655" s="3">
        <f>T655</f>
        <v>44.822</v>
      </c>
    </row>
    <row r="656" spans="6:24" ht="12.75">
      <c r="F656">
        <f>telmtr!A656</f>
        <v>112300</v>
      </c>
      <c r="G656">
        <f>telmtr!B656</f>
        <v>1</v>
      </c>
      <c r="H656">
        <v>81</v>
      </c>
      <c r="I656" s="1">
        <f>telmtr!E656/1*'calc monthly loads'!$B$13</f>
        <v>42.048</v>
      </c>
      <c r="J656" s="1">
        <f>telmtr!F656/1*'calc monthly loads'!$B$13</f>
        <v>40.15</v>
      </c>
      <c r="K656" s="1">
        <f>telmtr!G656/1*'calc monthly loads'!$B$13</f>
        <v>39.712</v>
      </c>
      <c r="L656" s="1">
        <f>telmtr!H656/1*'calc monthly loads'!$B$13</f>
        <v>39.42</v>
      </c>
      <c r="M656" s="1">
        <f>telmtr!I656/1*'calc monthly loads'!$B$13</f>
        <v>39.858</v>
      </c>
      <c r="N656" s="1">
        <f>telmtr!J656/1*'calc monthly loads'!$B$13</f>
        <v>41.172</v>
      </c>
      <c r="O656" s="1">
        <f>telmtr!K656/1*'calc monthly loads'!$B$13</f>
        <v>41.756</v>
      </c>
      <c r="P656" s="1">
        <f>telmtr!L656/1*'calc monthly loads'!$B$13</f>
        <v>41.026</v>
      </c>
      <c r="Q656" s="1">
        <f>telmtr!M656/1*'calc monthly loads'!$B$13</f>
        <v>40.442</v>
      </c>
      <c r="R656" s="1">
        <f>telmtr!N656/1*'calc monthly loads'!$B$13</f>
        <v>39.712</v>
      </c>
      <c r="S656" s="1">
        <f>telmtr!O656/1*'calc monthly loads'!$B$13</f>
        <v>39.42</v>
      </c>
      <c r="T656" s="1">
        <f>telmtr!P656/1*'calc monthly loads'!$B$13</f>
        <v>39.42</v>
      </c>
      <c r="U656" t="s">
        <v>13</v>
      </c>
      <c r="V656" s="3">
        <v>0</v>
      </c>
      <c r="W656" t="s">
        <v>14</v>
      </c>
      <c r="X656" s="3">
        <f aca="true" t="shared" si="7" ref="X656:X663">SUM(I656:T656)</f>
        <v>484.136</v>
      </c>
    </row>
    <row r="657" spans="6:24" ht="12.75">
      <c r="F657">
        <f>telmtr!A657</f>
        <v>112300</v>
      </c>
      <c r="G657">
        <f>telmtr!B657</f>
        <v>2</v>
      </c>
      <c r="I657" s="1">
        <f>telmtr!E657/1*'calc monthly loads'!$B$13</f>
        <v>39.566</v>
      </c>
      <c r="J657" s="1">
        <f>telmtr!F657/1*'calc monthly loads'!$B$13</f>
        <v>39.274</v>
      </c>
      <c r="K657" s="1">
        <f>telmtr!G657/1*'calc monthly loads'!$B$13</f>
        <v>38.544</v>
      </c>
      <c r="L657" s="1">
        <f>telmtr!H657/1*'calc monthly loads'!$B$13</f>
        <v>38.982</v>
      </c>
      <c r="M657" s="1">
        <f>telmtr!I657/1*'calc monthly loads'!$B$13</f>
        <v>40.88</v>
      </c>
      <c r="N657" s="1">
        <f>telmtr!J657/1*'calc monthly loads'!$B$13</f>
        <v>41.318</v>
      </c>
      <c r="O657" s="1">
        <f>telmtr!K657/1*'calc monthly loads'!$B$13</f>
        <v>40.88</v>
      </c>
      <c r="P657" s="1">
        <f>telmtr!L657/1*'calc monthly loads'!$B$13</f>
        <v>40.004</v>
      </c>
      <c r="Q657" s="1">
        <f>telmtr!M657/1*'calc monthly loads'!$B$13</f>
        <v>39.42</v>
      </c>
      <c r="R657" s="1">
        <f>telmtr!N657/1*'calc monthly loads'!$B$13</f>
        <v>39.274</v>
      </c>
      <c r="S657" s="1">
        <f>telmtr!O657/1*'calc monthly loads'!$B$13</f>
        <v>38.982</v>
      </c>
      <c r="T657" s="1">
        <f>telmtr!P657/1*'calc monthly loads'!$B$13</f>
        <v>38.398</v>
      </c>
      <c r="U657" t="s">
        <v>13</v>
      </c>
      <c r="V657" s="3">
        <v>0</v>
      </c>
      <c r="W657" t="s">
        <v>14</v>
      </c>
      <c r="X657" s="3">
        <f t="shared" si="7"/>
        <v>475.52200000000005</v>
      </c>
    </row>
    <row r="658" spans="6:24" ht="12.75">
      <c r="F658">
        <f>telmtr!A658</f>
        <v>112400</v>
      </c>
      <c r="G658">
        <f>telmtr!B658</f>
        <v>1</v>
      </c>
      <c r="H658">
        <v>81</v>
      </c>
      <c r="I658" s="1">
        <f>telmtr!E658/1*'calc monthly loads'!$B$13</f>
        <v>38.69</v>
      </c>
      <c r="J658" s="1">
        <f>telmtr!F658/1*'calc monthly loads'!$B$13</f>
        <v>38.836</v>
      </c>
      <c r="K658" s="1">
        <f>telmtr!G658/1*'calc monthly loads'!$B$13</f>
        <v>39.42</v>
      </c>
      <c r="L658" s="1">
        <f>telmtr!H658/1*'calc monthly loads'!$B$13</f>
        <v>39.712</v>
      </c>
      <c r="M658" s="1">
        <f>telmtr!I658/1*'calc monthly loads'!$B$13</f>
        <v>41.026</v>
      </c>
      <c r="N658" s="1">
        <f>telmtr!J658/1*'calc monthly loads'!$B$13</f>
        <v>42.924</v>
      </c>
      <c r="O658" s="1">
        <f>telmtr!K658/1*'calc monthly loads'!$B$13</f>
        <v>47.45</v>
      </c>
      <c r="P658" s="1">
        <f>telmtr!L658/1*'calc monthly loads'!$B$13</f>
        <v>47.012</v>
      </c>
      <c r="Q658" s="1">
        <f>telmtr!M658/1*'calc monthly loads'!$B$13</f>
        <v>47.158</v>
      </c>
      <c r="R658" s="1">
        <f>telmtr!N658/1*'calc monthly loads'!$B$13</f>
        <v>46.282</v>
      </c>
      <c r="S658" s="1">
        <f>telmtr!O658/1*'calc monthly loads'!$B$13</f>
        <v>46.72</v>
      </c>
      <c r="T658" s="1">
        <f>telmtr!P658/1*'calc monthly loads'!$B$13</f>
        <v>45.99</v>
      </c>
      <c r="U658" t="s">
        <v>13</v>
      </c>
      <c r="V658" s="3">
        <v>0</v>
      </c>
      <c r="W658" t="s">
        <v>14</v>
      </c>
      <c r="X658" s="3">
        <f t="shared" si="7"/>
        <v>521.22</v>
      </c>
    </row>
    <row r="659" spans="6:24" ht="12.75">
      <c r="F659">
        <f>telmtr!A659</f>
        <v>112400</v>
      </c>
      <c r="G659">
        <f>telmtr!B659</f>
        <v>2</v>
      </c>
      <c r="I659" s="1">
        <f>telmtr!E659/1*'calc monthly loads'!$B$13</f>
        <v>45.552</v>
      </c>
      <c r="J659" s="1">
        <f>telmtr!F659/1*'calc monthly loads'!$B$13</f>
        <v>45.406</v>
      </c>
      <c r="K659" s="1">
        <f>telmtr!G659/1*'calc monthly loads'!$B$13</f>
        <v>45.26</v>
      </c>
      <c r="L659" s="1">
        <f>telmtr!H659/1*'calc monthly loads'!$B$13</f>
        <v>45.114</v>
      </c>
      <c r="M659" s="1">
        <f>telmtr!I659/1*'calc monthly loads'!$B$13</f>
        <v>46.136</v>
      </c>
      <c r="N659" s="1">
        <f>telmtr!J659/1*'calc monthly loads'!$B$13</f>
        <v>47.012</v>
      </c>
      <c r="O659" s="1">
        <f>telmtr!K659/1*'calc monthly loads'!$B$13</f>
        <v>47.158</v>
      </c>
      <c r="P659" s="1">
        <f>telmtr!L659/1*'calc monthly loads'!$B$13</f>
        <v>46.282</v>
      </c>
      <c r="Q659" s="1">
        <f>telmtr!M659/1*'calc monthly loads'!$B$13</f>
        <v>46.136</v>
      </c>
      <c r="R659" s="1">
        <f>telmtr!N659/1*'calc monthly loads'!$B$13</f>
        <v>45.844</v>
      </c>
      <c r="S659" s="1">
        <f>telmtr!O659/1*'calc monthly loads'!$B$13</f>
        <v>44.822</v>
      </c>
      <c r="T659" s="1">
        <f>telmtr!P659/1*'calc monthly loads'!$B$13</f>
        <v>42.778</v>
      </c>
      <c r="U659" t="s">
        <v>13</v>
      </c>
      <c r="V659" s="3">
        <v>0</v>
      </c>
      <c r="W659" t="s">
        <v>14</v>
      </c>
      <c r="X659" s="3">
        <f t="shared" si="7"/>
        <v>547.5</v>
      </c>
    </row>
    <row r="660" spans="6:24" ht="12.75">
      <c r="F660">
        <f>telmtr!A660</f>
        <v>112500</v>
      </c>
      <c r="G660">
        <f>telmtr!B660</f>
        <v>1</v>
      </c>
      <c r="H660">
        <v>62</v>
      </c>
      <c r="I660" s="1">
        <f>telmtr!E660/1*'calc monthly loads'!$B$13</f>
        <v>42.048</v>
      </c>
      <c r="J660" s="1">
        <f>telmtr!F660/1*'calc monthly loads'!$B$13</f>
        <v>41.756</v>
      </c>
      <c r="K660" s="1">
        <f>telmtr!G660/1*'calc monthly loads'!$B$13</f>
        <v>41.756</v>
      </c>
      <c r="L660" s="1">
        <f>telmtr!H660/1*'calc monthly loads'!$B$13</f>
        <v>41.902</v>
      </c>
      <c r="M660" s="1">
        <f>telmtr!I660/1*'calc monthly loads'!$B$13</f>
        <v>42.778</v>
      </c>
      <c r="N660" s="1">
        <f>telmtr!J660/1*'calc monthly loads'!$B$13</f>
        <v>44.968</v>
      </c>
      <c r="O660" s="1">
        <f>telmtr!K660/1*'calc monthly loads'!$B$13</f>
        <v>47.45</v>
      </c>
      <c r="P660" s="1">
        <f>telmtr!L660/1*'calc monthly loads'!$B$13</f>
        <v>47.304</v>
      </c>
      <c r="Q660" s="1">
        <f>telmtr!M660/1*'calc monthly loads'!$B$13</f>
        <v>47.888</v>
      </c>
      <c r="R660" s="1">
        <f>telmtr!N660/1*'calc monthly loads'!$B$13</f>
        <v>47.304</v>
      </c>
      <c r="S660" s="1">
        <f>telmtr!O660/1*'calc monthly loads'!$B$13</f>
        <v>47.304</v>
      </c>
      <c r="T660" s="1">
        <f>telmtr!P660/1*'calc monthly loads'!$B$13</f>
        <v>47.158</v>
      </c>
      <c r="U660" t="s">
        <v>13</v>
      </c>
      <c r="V660" s="3">
        <v>0</v>
      </c>
      <c r="W660" t="s">
        <v>14</v>
      </c>
      <c r="X660" s="3">
        <f t="shared" si="7"/>
        <v>539.616</v>
      </c>
    </row>
    <row r="661" spans="6:24" ht="12.75">
      <c r="F661">
        <f>telmtr!A661</f>
        <v>112500</v>
      </c>
      <c r="G661">
        <f>telmtr!B661</f>
        <v>2</v>
      </c>
      <c r="I661" s="1">
        <f>telmtr!E661/1*'calc monthly loads'!$B$13</f>
        <v>47.012</v>
      </c>
      <c r="J661" s="1">
        <f>telmtr!F661/1*'calc monthly loads'!$B$13</f>
        <v>45.99</v>
      </c>
      <c r="K661" s="1">
        <f>telmtr!G661/1*'calc monthly loads'!$B$13</f>
        <v>45.844</v>
      </c>
      <c r="L661" s="1">
        <f>telmtr!H661/1*'calc monthly loads'!$B$13</f>
        <v>45.99</v>
      </c>
      <c r="M661" s="1">
        <f>telmtr!I661/1*'calc monthly loads'!$B$13</f>
        <v>47.45</v>
      </c>
      <c r="N661" s="1">
        <f>telmtr!J661/1*'calc monthly loads'!$B$13</f>
        <v>47.888</v>
      </c>
      <c r="O661" s="1">
        <f>telmtr!K661/1*'calc monthly loads'!$B$13</f>
        <v>46.866</v>
      </c>
      <c r="P661" s="1">
        <f>telmtr!L661/1*'calc monthly loads'!$B$13</f>
        <v>45.844</v>
      </c>
      <c r="Q661" s="1">
        <f>telmtr!M661/1*'calc monthly loads'!$B$13</f>
        <v>45.406</v>
      </c>
      <c r="R661" s="1">
        <f>telmtr!N661/1*'calc monthly loads'!$B$13</f>
        <v>45.26</v>
      </c>
      <c r="S661" s="1">
        <f>telmtr!O661/1*'calc monthly loads'!$B$13</f>
        <v>46.136</v>
      </c>
      <c r="T661" s="1">
        <f>telmtr!P661/1*'calc monthly loads'!$B$13</f>
        <v>44.53</v>
      </c>
      <c r="U661" t="s">
        <v>13</v>
      </c>
      <c r="V661" s="3">
        <v>0</v>
      </c>
      <c r="W661" t="s">
        <v>14</v>
      </c>
      <c r="X661" s="3">
        <f t="shared" si="7"/>
        <v>554.216</v>
      </c>
    </row>
    <row r="662" spans="6:24" ht="12.75">
      <c r="F662">
        <f>telmtr!A662</f>
        <v>112600</v>
      </c>
      <c r="G662">
        <f>telmtr!B662</f>
        <v>1</v>
      </c>
      <c r="H662">
        <v>71</v>
      </c>
      <c r="I662" s="1">
        <f>telmtr!E662/1*'calc monthly loads'!$B$13</f>
        <v>43.654</v>
      </c>
      <c r="J662" s="1">
        <f>telmtr!F662/1*'calc monthly loads'!$B$13</f>
        <v>43.216</v>
      </c>
      <c r="K662" s="1">
        <f>telmtr!G662/1*'calc monthly loads'!$B$13</f>
        <v>42.778</v>
      </c>
      <c r="L662" s="1">
        <f>telmtr!H662/1*'calc monthly loads'!$B$13</f>
        <v>42.778</v>
      </c>
      <c r="M662" s="1">
        <f>telmtr!I662/1*'calc monthly loads'!$B$13</f>
        <v>43.07</v>
      </c>
      <c r="N662" s="1">
        <f>telmtr!J662/1*'calc monthly loads'!$B$13</f>
        <v>44.384</v>
      </c>
      <c r="O662" s="1">
        <f>telmtr!K662/1*'calc monthly loads'!$B$13</f>
        <v>45.552</v>
      </c>
      <c r="P662" s="1">
        <f>telmtr!L662/1*'calc monthly loads'!$B$13</f>
        <v>46.136</v>
      </c>
      <c r="Q662" s="1">
        <f>telmtr!M662/1*'calc monthly loads'!$B$13</f>
        <v>48.034</v>
      </c>
      <c r="R662" s="1">
        <f>telmtr!N662/1*'calc monthly loads'!$B$13</f>
        <v>49.056</v>
      </c>
      <c r="S662" s="1">
        <f>telmtr!O662/1*'calc monthly loads'!$B$13</f>
        <v>47.158</v>
      </c>
      <c r="T662" s="1">
        <f>telmtr!P662/1*'calc monthly loads'!$B$13</f>
        <v>47.888</v>
      </c>
      <c r="U662" t="s">
        <v>13</v>
      </c>
      <c r="V662" s="3">
        <v>0</v>
      </c>
      <c r="W662" t="s">
        <v>14</v>
      </c>
      <c r="X662" s="3">
        <f t="shared" si="7"/>
        <v>543.7040000000001</v>
      </c>
    </row>
    <row r="663" spans="6:24" ht="12.75">
      <c r="F663">
        <f>telmtr!A663</f>
        <v>112600</v>
      </c>
      <c r="G663">
        <f>telmtr!B663</f>
        <v>2</v>
      </c>
      <c r="I663" s="1">
        <f>telmtr!E663/1*'calc monthly loads'!$B$13</f>
        <v>48.618</v>
      </c>
      <c r="J663" s="1">
        <f>telmtr!F663/1*'calc monthly loads'!$B$13</f>
        <v>47.45</v>
      </c>
      <c r="K663" s="1">
        <f>telmtr!G663/1*'calc monthly loads'!$B$13</f>
        <v>48.91</v>
      </c>
      <c r="L663" s="1">
        <f>telmtr!H663/1*'calc monthly loads'!$B$13</f>
        <v>47.742</v>
      </c>
      <c r="M663" s="1">
        <f>telmtr!I663/1*'calc monthly loads'!$B$13</f>
        <v>47.742</v>
      </c>
      <c r="N663" s="1">
        <f>telmtr!J663/1*'calc monthly loads'!$B$13</f>
        <v>48.764</v>
      </c>
      <c r="O663" s="1">
        <f>telmtr!K663/1*'calc monthly loads'!$B$13</f>
        <v>49.932</v>
      </c>
      <c r="P663" s="1">
        <f>telmtr!L663/1*'calc monthly loads'!$B$13</f>
        <v>49.64</v>
      </c>
      <c r="Q663" s="1">
        <f>telmtr!M663/1*'calc monthly loads'!$B$13</f>
        <v>48.618</v>
      </c>
      <c r="R663" s="1">
        <f>telmtr!N663/1*'calc monthly loads'!$B$13</f>
        <v>48.472</v>
      </c>
      <c r="S663" s="1">
        <f>telmtr!O663/1*'calc monthly loads'!$B$13</f>
        <v>47.158</v>
      </c>
      <c r="T663" s="1">
        <f>telmtr!P663/1*'calc monthly loads'!$B$13</f>
        <v>46.866</v>
      </c>
      <c r="U663" t="s">
        <v>13</v>
      </c>
      <c r="V663" s="3">
        <v>0</v>
      </c>
      <c r="W663" t="s">
        <v>14</v>
      </c>
      <c r="X663" s="3">
        <f t="shared" si="7"/>
        <v>579.9119999999999</v>
      </c>
    </row>
    <row r="664" spans="6:24" ht="12.75">
      <c r="F664">
        <f>telmtr!A664</f>
        <v>112700</v>
      </c>
      <c r="G664">
        <f>telmtr!B664</f>
        <v>1</v>
      </c>
      <c r="H664">
        <v>11</v>
      </c>
      <c r="I664" s="1">
        <f>telmtr!E664/1*'calc monthly loads'!$B$13</f>
        <v>46.866</v>
      </c>
      <c r="J664" s="1">
        <f>telmtr!F664/1*'calc monthly loads'!$B$13</f>
        <v>46.574</v>
      </c>
      <c r="K664" s="1">
        <f>telmtr!G664/1*'calc monthly loads'!$B$13</f>
        <v>46.574</v>
      </c>
      <c r="L664" s="1">
        <f>telmtr!H664/1*'calc monthly loads'!$B$13</f>
        <v>46.866</v>
      </c>
      <c r="M664" s="1">
        <f>telmtr!I664/1*'calc monthly loads'!$B$13</f>
        <v>48.91</v>
      </c>
      <c r="N664" s="1">
        <f>telmtr!J664/1*'calc monthly loads'!$B$13</f>
        <v>52.706</v>
      </c>
      <c r="O664" s="1">
        <f>telmtr!K664/1*'calc monthly loads'!$B$13</f>
        <v>61.32</v>
      </c>
      <c r="P664" s="1">
        <f>telmtr!L664/1*'calc monthly loads'!$B$13</f>
        <v>70.226</v>
      </c>
      <c r="Q664" s="1">
        <f>telmtr!M664/1*'calc monthly loads'!$B$13</f>
        <v>74.46</v>
      </c>
      <c r="R664" s="1">
        <f>telmtr!N664/1*'calc monthly loads'!$B$13</f>
        <v>74.46</v>
      </c>
      <c r="S664" s="1">
        <f>telmtr!O664/1*'calc monthly loads'!$B$13</f>
        <v>75.92</v>
      </c>
      <c r="T664" s="1">
        <f>telmtr!P664/1*'calc monthly loads'!$B$13</f>
        <v>74.898</v>
      </c>
      <c r="U664" t="s">
        <v>13</v>
      </c>
      <c r="V664" s="3">
        <f>SUM(P664:T664)</f>
        <v>369.96399999999994</v>
      </c>
      <c r="W664" t="s">
        <v>14</v>
      </c>
      <c r="X664" s="3">
        <f>SUM(I664:O664)</f>
        <v>349.816</v>
      </c>
    </row>
    <row r="665" spans="6:24" ht="12.75">
      <c r="F665">
        <f>telmtr!A665</f>
        <v>112700</v>
      </c>
      <c r="G665">
        <f>telmtr!B665</f>
        <v>2</v>
      </c>
      <c r="I665" s="1">
        <f>telmtr!E665/1*'calc monthly loads'!$B$13</f>
        <v>74.314</v>
      </c>
      <c r="J665" s="1">
        <f>telmtr!F665/1*'calc monthly loads'!$B$13</f>
        <v>75.628</v>
      </c>
      <c r="K665" s="1">
        <f>telmtr!G665/1*'calc monthly loads'!$B$13</f>
        <v>74.022</v>
      </c>
      <c r="L665" s="1">
        <f>telmtr!H665/1*'calc monthly loads'!$B$13</f>
        <v>69.058</v>
      </c>
      <c r="M665" s="1">
        <f>telmtr!I665/1*'calc monthly loads'!$B$13</f>
        <v>63.948</v>
      </c>
      <c r="N665" s="1">
        <f>telmtr!J665/1*'calc monthly loads'!$B$13</f>
        <v>60.59</v>
      </c>
      <c r="O665" s="1">
        <f>telmtr!K665/1*'calc monthly loads'!$B$13</f>
        <v>59.568</v>
      </c>
      <c r="P665" s="1">
        <f>telmtr!L665/1*'calc monthly loads'!$B$13</f>
        <v>57.962</v>
      </c>
      <c r="Q665" s="1">
        <f>telmtr!M665/1*'calc monthly loads'!$B$13</f>
        <v>57.378</v>
      </c>
      <c r="R665" s="1">
        <f>telmtr!N665/1*'calc monthly loads'!$B$13</f>
        <v>55.188</v>
      </c>
      <c r="S665" s="1">
        <f>telmtr!O665/1*'calc monthly loads'!$B$13</f>
        <v>53.436</v>
      </c>
      <c r="T665" s="1">
        <f>telmtr!P665/1*'calc monthly loads'!$B$13</f>
        <v>51.1</v>
      </c>
      <c r="U665" t="s">
        <v>13</v>
      </c>
      <c r="V665" s="3">
        <f>SUM(I665:S665)</f>
        <v>701.092</v>
      </c>
      <c r="W665" t="s">
        <v>14</v>
      </c>
      <c r="X665" s="3">
        <f>T665</f>
        <v>51.1</v>
      </c>
    </row>
    <row r="666" spans="6:24" ht="12.75">
      <c r="F666">
        <f>telmtr!A666</f>
        <v>112800</v>
      </c>
      <c r="G666">
        <f>telmtr!B666</f>
        <v>1</v>
      </c>
      <c r="H666">
        <v>21</v>
      </c>
      <c r="I666" s="1">
        <f>telmtr!E666/1*'calc monthly loads'!$B$13</f>
        <v>49.348</v>
      </c>
      <c r="J666" s="1">
        <f>telmtr!F666/1*'calc monthly loads'!$B$13</f>
        <v>48.18</v>
      </c>
      <c r="K666" s="1">
        <f>telmtr!G666/1*'calc monthly loads'!$B$13</f>
        <v>47.888</v>
      </c>
      <c r="L666" s="1">
        <f>telmtr!H666/1*'calc monthly loads'!$B$13</f>
        <v>48.18</v>
      </c>
      <c r="M666" s="1">
        <f>telmtr!I666/1*'calc monthly loads'!$B$13</f>
        <v>50.224</v>
      </c>
      <c r="N666" s="1">
        <f>telmtr!J666/1*'calc monthly loads'!$B$13</f>
        <v>55.772</v>
      </c>
      <c r="O666" s="1">
        <f>telmtr!K666/1*'calc monthly loads'!$B$13</f>
        <v>64.678</v>
      </c>
      <c r="P666" s="1">
        <f>telmtr!L666/1*'calc monthly loads'!$B$13</f>
        <v>73.876</v>
      </c>
      <c r="Q666" s="1">
        <f>telmtr!M666/1*'calc monthly loads'!$B$13</f>
        <v>76.212</v>
      </c>
      <c r="R666" s="1">
        <f>telmtr!N666/1*'calc monthly loads'!$B$13</f>
        <v>76.65</v>
      </c>
      <c r="S666" s="1">
        <f>telmtr!O666/1*'calc monthly loads'!$B$13</f>
        <v>76.066</v>
      </c>
      <c r="T666" s="1">
        <f>telmtr!P666/1*'calc monthly loads'!$B$13</f>
        <v>73.292</v>
      </c>
      <c r="U666" t="s">
        <v>13</v>
      </c>
      <c r="V666" s="3">
        <f>SUM(P666:T666)</f>
        <v>376.096</v>
      </c>
      <c r="W666" t="s">
        <v>14</v>
      </c>
      <c r="X666" s="3">
        <f>SUM(I666:O666)</f>
        <v>364.27</v>
      </c>
    </row>
    <row r="667" spans="6:24" ht="12.75">
      <c r="F667">
        <f>telmtr!A667</f>
        <v>112800</v>
      </c>
      <c r="G667">
        <f>telmtr!B667</f>
        <v>2</v>
      </c>
      <c r="I667" s="1">
        <f>telmtr!E667/1*'calc monthly loads'!$B$13</f>
        <v>69.934</v>
      </c>
      <c r="J667" s="1">
        <f>telmtr!F667/1*'calc monthly loads'!$B$13</f>
        <v>70.664</v>
      </c>
      <c r="K667" s="1">
        <f>telmtr!G667/1*'calc monthly loads'!$B$13</f>
        <v>68.912</v>
      </c>
      <c r="L667" s="1">
        <f>telmtr!H667/1*'calc monthly loads'!$B$13</f>
        <v>64.532</v>
      </c>
      <c r="M667" s="1">
        <f>telmtr!I667/1*'calc monthly loads'!$B$13</f>
        <v>60.444</v>
      </c>
      <c r="N667" s="1">
        <f>telmtr!J667/1*'calc monthly loads'!$B$13</f>
        <v>58.108</v>
      </c>
      <c r="O667" s="1">
        <f>telmtr!K667/1*'calc monthly loads'!$B$13</f>
        <v>56.502</v>
      </c>
      <c r="P667" s="1">
        <f>telmtr!L667/1*'calc monthly loads'!$B$13</f>
        <v>56.064</v>
      </c>
      <c r="Q667" s="1">
        <f>telmtr!M667/1*'calc monthly loads'!$B$13</f>
        <v>55.334</v>
      </c>
      <c r="R667" s="1">
        <f>telmtr!N667/1*'calc monthly loads'!$B$13</f>
        <v>53.874</v>
      </c>
      <c r="S667" s="1">
        <f>telmtr!O667/1*'calc monthly loads'!$B$13</f>
        <v>51.246</v>
      </c>
      <c r="T667" s="1">
        <f>telmtr!P667/1*'calc monthly loads'!$B$13</f>
        <v>48.18</v>
      </c>
      <c r="U667" t="s">
        <v>13</v>
      </c>
      <c r="V667" s="3">
        <f>SUM(I667:S667)</f>
        <v>665.6140000000001</v>
      </c>
      <c r="W667" t="s">
        <v>14</v>
      </c>
      <c r="X667" s="3">
        <f>T667</f>
        <v>48.18</v>
      </c>
    </row>
    <row r="668" spans="6:24" ht="12.75">
      <c r="F668">
        <f>telmtr!A668</f>
        <v>112900</v>
      </c>
      <c r="G668">
        <f>telmtr!B668</f>
        <v>1</v>
      </c>
      <c r="H668">
        <v>32</v>
      </c>
      <c r="I668" s="1">
        <f>telmtr!E668/1*'calc monthly loads'!$B$13</f>
        <v>49.348</v>
      </c>
      <c r="J668" s="1">
        <f>telmtr!F668/1*'calc monthly loads'!$B$13</f>
        <v>46.574</v>
      </c>
      <c r="K668" s="1">
        <f>telmtr!G668/1*'calc monthly loads'!$B$13</f>
        <v>45.552</v>
      </c>
      <c r="L668" s="1">
        <f>telmtr!H668/1*'calc monthly loads'!$B$13</f>
        <v>45.844</v>
      </c>
      <c r="M668" s="1">
        <f>telmtr!I668/1*'calc monthly loads'!$B$13</f>
        <v>47.012</v>
      </c>
      <c r="N668" s="1">
        <f>telmtr!J668/1*'calc monthly loads'!$B$13</f>
        <v>52.268</v>
      </c>
      <c r="O668" s="1">
        <f>telmtr!K668/1*'calc monthly loads'!$B$13</f>
        <v>61.466</v>
      </c>
      <c r="P668" s="1">
        <f>telmtr!L668/1*'calc monthly loads'!$B$13</f>
        <v>70.956</v>
      </c>
      <c r="Q668" s="1">
        <f>telmtr!M668/1*'calc monthly loads'!$B$13</f>
        <v>73.292</v>
      </c>
      <c r="R668" s="1">
        <f>telmtr!N668/1*'calc monthly loads'!$B$13</f>
        <v>72.416</v>
      </c>
      <c r="S668" s="1">
        <f>telmtr!O668/1*'calc monthly loads'!$B$13</f>
        <v>73.146</v>
      </c>
      <c r="T668" s="1">
        <f>telmtr!P668/1*'calc monthly loads'!$B$13</f>
        <v>71.978</v>
      </c>
      <c r="U668" t="s">
        <v>13</v>
      </c>
      <c r="V668" s="3">
        <f>SUM(P668:T668)</f>
        <v>361.788</v>
      </c>
      <c r="W668" t="s">
        <v>14</v>
      </c>
      <c r="X668" s="3">
        <f>SUM(I668:O668)</f>
        <v>348.06399999999996</v>
      </c>
    </row>
    <row r="669" spans="6:24" ht="12.75">
      <c r="F669">
        <f>telmtr!A669</f>
        <v>112900</v>
      </c>
      <c r="G669">
        <f>telmtr!B669</f>
        <v>2</v>
      </c>
      <c r="I669" s="1">
        <f>telmtr!E669/1*'calc monthly loads'!$B$13</f>
        <v>71.102</v>
      </c>
      <c r="J669" s="1">
        <f>telmtr!F669/1*'calc monthly loads'!$B$13</f>
        <v>74.022</v>
      </c>
      <c r="K669" s="1">
        <f>telmtr!G669/1*'calc monthly loads'!$B$13</f>
        <v>71.54</v>
      </c>
      <c r="L669" s="1">
        <f>telmtr!H669/1*'calc monthly loads'!$B$13</f>
        <v>67.452</v>
      </c>
      <c r="M669" s="1">
        <f>telmtr!I669/1*'calc monthly loads'!$B$13</f>
        <v>62.78</v>
      </c>
      <c r="N669" s="1">
        <f>telmtr!J669/1*'calc monthly loads'!$B$13</f>
        <v>60.59</v>
      </c>
      <c r="O669" s="1">
        <f>telmtr!K669/1*'calc monthly loads'!$B$13</f>
        <v>59.276</v>
      </c>
      <c r="P669" s="1">
        <f>telmtr!L669/1*'calc monthly loads'!$B$13</f>
        <v>58.4</v>
      </c>
      <c r="Q669" s="1">
        <f>telmtr!M669/1*'calc monthly loads'!$B$13</f>
        <v>58.4</v>
      </c>
      <c r="R669" s="1">
        <f>telmtr!N669/1*'calc monthly loads'!$B$13</f>
        <v>56.064</v>
      </c>
      <c r="S669" s="1">
        <f>telmtr!O669/1*'calc monthly loads'!$B$13</f>
        <v>54.458</v>
      </c>
      <c r="T669" s="1">
        <f>telmtr!P669/1*'calc monthly loads'!$B$13</f>
        <v>51.538</v>
      </c>
      <c r="U669" t="s">
        <v>13</v>
      </c>
      <c r="V669" s="3">
        <f>SUM(I669:S669)</f>
        <v>694.0840000000001</v>
      </c>
      <c r="W669" t="s">
        <v>14</v>
      </c>
      <c r="X669" s="3">
        <f>T669</f>
        <v>51.538</v>
      </c>
    </row>
    <row r="670" spans="6:25" ht="12.75">
      <c r="F670">
        <f>telmtr!A670</f>
        <v>113000</v>
      </c>
      <c r="G670">
        <f>telmtr!B670</f>
        <v>1</v>
      </c>
      <c r="H670">
        <v>42</v>
      </c>
      <c r="I670" s="1">
        <f>telmtr!E670/1*'calc monthly loads'!$B$13</f>
        <v>49.348</v>
      </c>
      <c r="J670" s="1">
        <f>telmtr!F670/1*'calc monthly loads'!$B$13</f>
        <v>47.742</v>
      </c>
      <c r="K670" s="1">
        <f>telmtr!G670/1*'calc monthly loads'!$B$13</f>
        <v>47.304</v>
      </c>
      <c r="L670" s="1">
        <f>telmtr!H670/1*'calc monthly loads'!$B$13</f>
        <v>47.012</v>
      </c>
      <c r="M670" s="1">
        <f>telmtr!I670/1*'calc monthly loads'!$B$13</f>
        <v>48.91</v>
      </c>
      <c r="N670" s="1">
        <f>telmtr!J670/1*'calc monthly loads'!$B$13</f>
        <v>54.75</v>
      </c>
      <c r="O670" s="1">
        <f>telmtr!K670/1*'calc monthly loads'!$B$13</f>
        <v>63.948</v>
      </c>
      <c r="P670" s="1">
        <f>telmtr!L670/1*'calc monthly loads'!$B$13</f>
        <v>73.146</v>
      </c>
      <c r="Q670" s="1">
        <f>telmtr!M670/1*'calc monthly loads'!$B$13</f>
        <v>76.212</v>
      </c>
      <c r="R670" s="1">
        <f>telmtr!N670/1*'calc monthly loads'!$B$13</f>
        <v>74.46</v>
      </c>
      <c r="S670" s="1">
        <f>telmtr!O670/1*'calc monthly loads'!$B$13</f>
        <v>74.752</v>
      </c>
      <c r="T670" s="1">
        <f>telmtr!P670/1*'calc monthly loads'!$B$13</f>
        <v>73.146</v>
      </c>
      <c r="U670" t="s">
        <v>13</v>
      </c>
      <c r="V670" s="3">
        <f>SUM(P670:T670)</f>
        <v>371.716</v>
      </c>
      <c r="W670" t="s">
        <v>14</v>
      </c>
      <c r="X670" s="3">
        <f>SUM(I670:O670)</f>
        <v>359.014</v>
      </c>
      <c r="Y670" t="s">
        <v>11</v>
      </c>
    </row>
    <row r="671" spans="6:28" ht="12.75">
      <c r="F671">
        <f>telmtr!A671</f>
        <v>113000</v>
      </c>
      <c r="G671">
        <f>telmtr!B671</f>
        <v>2</v>
      </c>
      <c r="I671" s="1">
        <f>telmtr!E671/1*'calc monthly loads'!$B$13</f>
        <v>62.634</v>
      </c>
      <c r="J671" s="1">
        <f>telmtr!F671/1*'calc monthly loads'!$B$13</f>
        <v>65.408</v>
      </c>
      <c r="K671" s="1">
        <f>telmtr!G671/1*'calc monthly loads'!$B$13</f>
        <v>63.364</v>
      </c>
      <c r="L671" s="1">
        <f>telmtr!H671/1*'calc monthly loads'!$B$13</f>
        <v>59.568</v>
      </c>
      <c r="M671" s="1">
        <f>telmtr!I671/1*'calc monthly loads'!$B$13</f>
        <v>55.042</v>
      </c>
      <c r="N671" s="1">
        <f>telmtr!J671/1*'calc monthly loads'!$B$13</f>
        <v>52.56</v>
      </c>
      <c r="O671" s="1">
        <f>telmtr!K671/1*'calc monthly loads'!$B$13</f>
        <v>51.246</v>
      </c>
      <c r="P671" s="1">
        <f>telmtr!L671/1*'calc monthly loads'!$B$13</f>
        <v>50.224</v>
      </c>
      <c r="Q671" s="1">
        <f>telmtr!M671/1*'calc monthly loads'!$B$13</f>
        <v>49.64</v>
      </c>
      <c r="R671" s="1">
        <f>telmtr!N671/1*'calc monthly loads'!$B$13</f>
        <v>47.158</v>
      </c>
      <c r="S671" s="1">
        <f>telmtr!O671/1*'calc monthly loads'!$B$13</f>
        <v>50.224</v>
      </c>
      <c r="T671" s="1">
        <f>telmtr!P671/1*'calc monthly loads'!$B$13</f>
        <v>46.866</v>
      </c>
      <c r="U671" t="s">
        <v>13</v>
      </c>
      <c r="V671" s="3">
        <f>SUM(I671:S671)</f>
        <v>607.068</v>
      </c>
      <c r="W671" t="s">
        <v>14</v>
      </c>
      <c r="X671" s="3">
        <f>T671</f>
        <v>46.866</v>
      </c>
      <c r="Y671" t="s">
        <v>13</v>
      </c>
      <c r="Z671" s="3">
        <f>SUM(V612:V671)</f>
        <v>20326.704</v>
      </c>
      <c r="AA671" t="s">
        <v>14</v>
      </c>
      <c r="AB671" s="3">
        <f>SUM(X612:X671)</f>
        <v>19711.314000000006</v>
      </c>
    </row>
    <row r="672" spans="6:24" ht="12.75">
      <c r="F672">
        <f>telmtr!A672</f>
        <v>120100</v>
      </c>
      <c r="G672">
        <f>telmtr!B672</f>
        <v>1</v>
      </c>
      <c r="H672">
        <v>52</v>
      </c>
      <c r="I672" s="1">
        <f>telmtr!E672/1*'calc monthly loads'!$B$14</f>
        <v>45.114</v>
      </c>
      <c r="J672" s="1">
        <f>telmtr!F672/1*'calc monthly loads'!$B$14</f>
        <v>43.362</v>
      </c>
      <c r="K672" s="1">
        <f>telmtr!G672/1*'calc monthly loads'!$B$14</f>
        <v>44.53</v>
      </c>
      <c r="L672" s="1">
        <f>telmtr!H672/1*'calc monthly loads'!$B$14</f>
        <v>46.428</v>
      </c>
      <c r="M672" s="1">
        <f>telmtr!I672/1*'calc monthly loads'!$B$14</f>
        <v>48.618</v>
      </c>
      <c r="N672" s="1">
        <f>telmtr!J672/1*'calc monthly loads'!$B$14</f>
        <v>55.48</v>
      </c>
      <c r="O672" s="1">
        <f>telmtr!K672/1*'calc monthly loads'!$B$14</f>
        <v>63.072</v>
      </c>
      <c r="P672" s="1">
        <f>telmtr!L672/1*'calc monthly loads'!$B$14</f>
        <v>71.102</v>
      </c>
      <c r="Q672" s="1">
        <f>telmtr!M672/1*'calc monthly loads'!$B$14</f>
        <v>73.876</v>
      </c>
      <c r="R672" s="1">
        <f>telmtr!N672/1*'calc monthly loads'!$B$14</f>
        <v>72.854</v>
      </c>
      <c r="S672" s="1">
        <f>telmtr!O672/1*'calc monthly loads'!$B$14</f>
        <v>73.73</v>
      </c>
      <c r="T672" s="1">
        <f>telmtr!P672/1*'calc monthly loads'!$B$14</f>
        <v>71.978</v>
      </c>
      <c r="U672" t="s">
        <v>13</v>
      </c>
      <c r="V672" s="3">
        <f>SUM(P672:T672)</f>
        <v>363.54</v>
      </c>
      <c r="W672" t="s">
        <v>14</v>
      </c>
      <c r="X672" s="3">
        <f>SUM(I672:O672)</f>
        <v>346.604</v>
      </c>
    </row>
    <row r="673" spans="6:24" ht="12.75">
      <c r="F673">
        <f>telmtr!A673</f>
        <v>120100</v>
      </c>
      <c r="G673">
        <f>telmtr!B673</f>
        <v>2</v>
      </c>
      <c r="I673" s="1">
        <f>telmtr!E673/1*'calc monthly loads'!$B$14</f>
        <v>70.81</v>
      </c>
      <c r="J673" s="1">
        <f>telmtr!F673/1*'calc monthly loads'!$B$14</f>
        <v>72.854</v>
      </c>
      <c r="K673" s="1">
        <f>telmtr!G673/1*'calc monthly loads'!$B$14</f>
        <v>70.226</v>
      </c>
      <c r="L673" s="1">
        <f>telmtr!H673/1*'calc monthly loads'!$B$14</f>
        <v>66.868</v>
      </c>
      <c r="M673" s="1">
        <f>telmtr!I673/1*'calc monthly loads'!$B$14</f>
        <v>64.532</v>
      </c>
      <c r="N673" s="1">
        <f>telmtr!J673/1*'calc monthly loads'!$B$14</f>
        <v>62.488</v>
      </c>
      <c r="O673" s="1">
        <f>telmtr!K673/1*'calc monthly loads'!$B$14</f>
        <v>58.692</v>
      </c>
      <c r="P673" s="1">
        <f>telmtr!L673/1*'calc monthly loads'!$B$14</f>
        <v>56.648</v>
      </c>
      <c r="Q673" s="1">
        <f>telmtr!M673/1*'calc monthly loads'!$B$14</f>
        <v>55.334</v>
      </c>
      <c r="R673" s="1">
        <f>telmtr!N673/1*'calc monthly loads'!$B$14</f>
        <v>53.728</v>
      </c>
      <c r="S673" s="1">
        <f>telmtr!O673/1*'calc monthly loads'!$B$14</f>
        <v>51.83</v>
      </c>
      <c r="T673" s="1">
        <f>telmtr!P673/1*'calc monthly loads'!$B$14</f>
        <v>49.202</v>
      </c>
      <c r="U673" t="s">
        <v>13</v>
      </c>
      <c r="V673" s="3">
        <f>SUM(I673:S673)</f>
        <v>684.01</v>
      </c>
      <c r="W673" t="s">
        <v>14</v>
      </c>
      <c r="X673" s="3">
        <f>T673</f>
        <v>49.202</v>
      </c>
    </row>
    <row r="674" spans="6:24" ht="12.75">
      <c r="F674">
        <f>telmtr!A674</f>
        <v>120200</v>
      </c>
      <c r="G674">
        <f>telmtr!B674</f>
        <v>1</v>
      </c>
      <c r="H674">
        <v>62</v>
      </c>
      <c r="I674" s="1">
        <f>telmtr!E674/1*'calc monthly loads'!$B$14</f>
        <v>46.72</v>
      </c>
      <c r="J674" s="1">
        <f>telmtr!F674/1*'calc monthly loads'!$B$14</f>
        <v>45.844</v>
      </c>
      <c r="K674" s="1">
        <f>telmtr!G674/1*'calc monthly loads'!$B$14</f>
        <v>45.552</v>
      </c>
      <c r="L674" s="1">
        <f>telmtr!H674/1*'calc monthly loads'!$B$14</f>
        <v>45.99</v>
      </c>
      <c r="M674" s="1">
        <f>telmtr!I674/1*'calc monthly loads'!$B$14</f>
        <v>47.012</v>
      </c>
      <c r="N674" s="1">
        <f>telmtr!J674/1*'calc monthly loads'!$B$14</f>
        <v>49.932</v>
      </c>
      <c r="O674" s="1">
        <f>telmtr!K674/1*'calc monthly loads'!$B$14</f>
        <v>53.582</v>
      </c>
      <c r="P674" s="1">
        <f>telmtr!L674/1*'calc monthly loads'!$B$14</f>
        <v>53.29</v>
      </c>
      <c r="Q674" s="1">
        <f>telmtr!M674/1*'calc monthly loads'!$B$14</f>
        <v>54.312</v>
      </c>
      <c r="R674" s="1">
        <f>telmtr!N674/1*'calc monthly loads'!$B$14</f>
        <v>52.852</v>
      </c>
      <c r="S674" s="1">
        <f>telmtr!O674/1*'calc monthly loads'!$B$14</f>
        <v>53.582</v>
      </c>
      <c r="T674" s="1">
        <f>telmtr!P674/1*'calc monthly loads'!$B$14</f>
        <v>53.728</v>
      </c>
      <c r="U674" t="s">
        <v>13</v>
      </c>
      <c r="V674" s="3">
        <v>0</v>
      </c>
      <c r="W674" t="s">
        <v>14</v>
      </c>
      <c r="X674" s="3">
        <f>SUM(I674:T674)</f>
        <v>602.396</v>
      </c>
    </row>
    <row r="675" spans="6:24" ht="12.75">
      <c r="F675">
        <f>telmtr!A675</f>
        <v>120200</v>
      </c>
      <c r="G675">
        <f>telmtr!B675</f>
        <v>2</v>
      </c>
      <c r="I675" s="1">
        <f>telmtr!E675/1*'calc monthly loads'!$B$14</f>
        <v>52.998</v>
      </c>
      <c r="J675" s="1">
        <f>telmtr!F675/1*'calc monthly loads'!$B$14</f>
        <v>51.83</v>
      </c>
      <c r="K675" s="1">
        <f>telmtr!G675/1*'calc monthly loads'!$B$14</f>
        <v>51.1</v>
      </c>
      <c r="L675" s="1">
        <f>telmtr!H675/1*'calc monthly loads'!$B$14</f>
        <v>50.516</v>
      </c>
      <c r="M675" s="1">
        <f>telmtr!I675/1*'calc monthly loads'!$B$14</f>
        <v>51.392</v>
      </c>
      <c r="N675" s="1">
        <f>telmtr!J675/1*'calc monthly loads'!$B$14</f>
        <v>52.414</v>
      </c>
      <c r="O675" s="1">
        <f>telmtr!K675/1*'calc monthly loads'!$B$14</f>
        <v>50.662</v>
      </c>
      <c r="P675" s="1">
        <f>telmtr!L675/1*'calc monthly loads'!$B$14</f>
        <v>49.932</v>
      </c>
      <c r="Q675" s="1">
        <f>telmtr!M675/1*'calc monthly loads'!$B$14</f>
        <v>49.348</v>
      </c>
      <c r="R675" s="1">
        <f>telmtr!N675/1*'calc monthly loads'!$B$14</f>
        <v>49.202</v>
      </c>
      <c r="S675" s="1">
        <f>telmtr!O675/1*'calc monthly loads'!$B$14</f>
        <v>49.202</v>
      </c>
      <c r="T675" s="1">
        <f>telmtr!P675/1*'calc monthly loads'!$B$14</f>
        <v>47.158</v>
      </c>
      <c r="U675" t="s">
        <v>13</v>
      </c>
      <c r="V675" s="3">
        <v>0</v>
      </c>
      <c r="W675" t="s">
        <v>14</v>
      </c>
      <c r="X675" s="3">
        <f>SUM(I675:T675)</f>
        <v>605.754</v>
      </c>
    </row>
    <row r="676" spans="6:24" ht="12.75">
      <c r="F676">
        <f>telmtr!A676</f>
        <v>120300</v>
      </c>
      <c r="G676">
        <f>telmtr!B676</f>
        <v>1</v>
      </c>
      <c r="H676">
        <v>71</v>
      </c>
      <c r="I676" s="1">
        <f>telmtr!E676/1*'calc monthly loads'!$B$14</f>
        <v>45.406</v>
      </c>
      <c r="J676" s="1">
        <f>telmtr!F676/1*'calc monthly loads'!$B$14</f>
        <v>44.53</v>
      </c>
      <c r="K676" s="1">
        <f>telmtr!G676/1*'calc monthly loads'!$B$14</f>
        <v>44.822</v>
      </c>
      <c r="L676" s="1">
        <f>telmtr!H676/1*'calc monthly loads'!$B$14</f>
        <v>45.114</v>
      </c>
      <c r="M676" s="1">
        <f>telmtr!I676/1*'calc monthly loads'!$B$14</f>
        <v>44.822</v>
      </c>
      <c r="N676" s="1">
        <f>telmtr!J676/1*'calc monthly loads'!$B$14</f>
        <v>46.136</v>
      </c>
      <c r="O676" s="1">
        <f>telmtr!K676/1*'calc monthly loads'!$B$14</f>
        <v>49.202</v>
      </c>
      <c r="P676" s="1">
        <f>telmtr!L676/1*'calc monthly loads'!$B$14</f>
        <v>50.662</v>
      </c>
      <c r="Q676" s="1">
        <f>telmtr!M676/1*'calc monthly loads'!$B$14</f>
        <v>51.1</v>
      </c>
      <c r="R676" s="1">
        <f>telmtr!N676/1*'calc monthly loads'!$B$14</f>
        <v>52.414</v>
      </c>
      <c r="S676" s="1">
        <f>telmtr!O676/1*'calc monthly loads'!$B$14</f>
        <v>51.83</v>
      </c>
      <c r="T676" s="1">
        <f>telmtr!P676/1*'calc monthly loads'!$B$14</f>
        <v>51.392</v>
      </c>
      <c r="U676" t="s">
        <v>13</v>
      </c>
      <c r="V676" s="3">
        <v>0</v>
      </c>
      <c r="W676" t="s">
        <v>14</v>
      </c>
      <c r="X676" s="3">
        <f>SUM(I676:T676)</f>
        <v>577.4300000000001</v>
      </c>
    </row>
    <row r="677" spans="6:24" ht="12.75">
      <c r="F677">
        <f>telmtr!A677</f>
        <v>120300</v>
      </c>
      <c r="G677">
        <f>telmtr!B677</f>
        <v>2</v>
      </c>
      <c r="I677" s="1">
        <f>telmtr!E677/1*'calc monthly loads'!$B$14</f>
        <v>49.932</v>
      </c>
      <c r="J677" s="1">
        <f>telmtr!F677/1*'calc monthly loads'!$B$14</f>
        <v>47.888</v>
      </c>
      <c r="K677" s="1">
        <f>telmtr!G677/1*'calc monthly loads'!$B$14</f>
        <v>45.844</v>
      </c>
      <c r="L677" s="1">
        <f>telmtr!H677/1*'calc monthly loads'!$B$14</f>
        <v>43.654</v>
      </c>
      <c r="M677" s="1">
        <f>telmtr!I677/1*'calc monthly loads'!$B$14</f>
        <v>43.946</v>
      </c>
      <c r="N677" s="1">
        <f>telmtr!J677/1*'calc monthly loads'!$B$14</f>
        <v>43.654</v>
      </c>
      <c r="O677" s="1">
        <f>telmtr!K677/1*'calc monthly loads'!$B$14</f>
        <v>42.924</v>
      </c>
      <c r="P677" s="1">
        <f>telmtr!L677/1*'calc monthly loads'!$B$14</f>
        <v>42.34</v>
      </c>
      <c r="Q677" s="1">
        <f>telmtr!M677/1*'calc monthly loads'!$B$14</f>
        <v>41.464</v>
      </c>
      <c r="R677" s="1">
        <f>telmtr!N677/1*'calc monthly loads'!$B$14</f>
        <v>40.88</v>
      </c>
      <c r="S677" s="1">
        <f>telmtr!O677/1*'calc monthly loads'!$B$14</f>
        <v>41.61</v>
      </c>
      <c r="T677" s="1">
        <f>telmtr!P677/1*'calc monthly loads'!$B$14</f>
        <v>41.756</v>
      </c>
      <c r="U677" t="s">
        <v>13</v>
      </c>
      <c r="V677" s="3">
        <v>0</v>
      </c>
      <c r="W677" t="s">
        <v>14</v>
      </c>
      <c r="X677" s="3">
        <f>SUM(I677:T677)</f>
        <v>525.892</v>
      </c>
    </row>
    <row r="678" spans="6:24" ht="12.75">
      <c r="F678">
        <f>telmtr!A678</f>
        <v>120400</v>
      </c>
      <c r="G678">
        <f>telmtr!B678</f>
        <v>1</v>
      </c>
      <c r="H678">
        <v>11</v>
      </c>
      <c r="I678" s="1">
        <f>telmtr!E678/1*'calc monthly loads'!$B$14</f>
        <v>41.318</v>
      </c>
      <c r="J678" s="1">
        <f>telmtr!F678/1*'calc monthly loads'!$B$14</f>
        <v>41.026</v>
      </c>
      <c r="K678" s="1">
        <f>telmtr!G678/1*'calc monthly loads'!$B$14</f>
        <v>41.172</v>
      </c>
      <c r="L678" s="1">
        <f>telmtr!H678/1*'calc monthly loads'!$B$14</f>
        <v>42.048</v>
      </c>
      <c r="M678" s="1">
        <f>telmtr!I678/1*'calc monthly loads'!$B$14</f>
        <v>44.384</v>
      </c>
      <c r="N678" s="1">
        <f>telmtr!J678/1*'calc monthly loads'!$B$14</f>
        <v>50.224</v>
      </c>
      <c r="O678" s="1">
        <f>telmtr!K678/1*'calc monthly loads'!$B$14</f>
        <v>59.276</v>
      </c>
      <c r="P678" s="1">
        <f>telmtr!L678/1*'calc monthly loads'!$B$14</f>
        <v>68.328</v>
      </c>
      <c r="Q678" s="1">
        <f>telmtr!M678/1*'calc monthly loads'!$B$14</f>
        <v>71.978</v>
      </c>
      <c r="R678" s="1">
        <f>telmtr!N678/1*'calc monthly loads'!$B$14</f>
        <v>69.642</v>
      </c>
      <c r="S678" s="1">
        <f>telmtr!O678/1*'calc monthly loads'!$B$14</f>
        <v>70.518</v>
      </c>
      <c r="T678" s="1">
        <f>telmtr!P678/1*'calc monthly loads'!$B$14</f>
        <v>69.496</v>
      </c>
      <c r="U678" t="s">
        <v>13</v>
      </c>
      <c r="V678" s="3">
        <f>SUM(P678:T678)</f>
        <v>349.962</v>
      </c>
      <c r="W678" t="s">
        <v>14</v>
      </c>
      <c r="X678" s="3">
        <f>SUM(I678:O678)</f>
        <v>319.448</v>
      </c>
    </row>
    <row r="679" spans="6:24" ht="12.75">
      <c r="F679">
        <f>telmtr!A679</f>
        <v>120400</v>
      </c>
      <c r="G679">
        <f>telmtr!B679</f>
        <v>2</v>
      </c>
      <c r="I679" s="1">
        <f>telmtr!E679/1*'calc monthly loads'!$B$14</f>
        <v>70.518</v>
      </c>
      <c r="J679" s="1">
        <f>telmtr!F679/1*'calc monthly loads'!$B$14</f>
        <v>73.73</v>
      </c>
      <c r="K679" s="1">
        <f>telmtr!G679/1*'calc monthly loads'!$B$14</f>
        <v>69.496</v>
      </c>
      <c r="L679" s="1">
        <f>telmtr!H679/1*'calc monthly loads'!$B$14</f>
        <v>63.072</v>
      </c>
      <c r="M679" s="1">
        <f>telmtr!I679/1*'calc monthly loads'!$B$14</f>
        <v>59.13</v>
      </c>
      <c r="N679" s="1">
        <f>telmtr!J679/1*'calc monthly loads'!$B$14</f>
        <v>56.356</v>
      </c>
      <c r="O679" s="1">
        <f>telmtr!K679/1*'calc monthly loads'!$B$14</f>
        <v>55.042</v>
      </c>
      <c r="P679" s="1">
        <f>telmtr!L679/1*'calc monthly loads'!$B$14</f>
        <v>56.356</v>
      </c>
      <c r="Q679" s="1">
        <f>telmtr!M679/1*'calc monthly loads'!$B$14</f>
        <v>56.21</v>
      </c>
      <c r="R679" s="1">
        <f>telmtr!N679/1*'calc monthly loads'!$B$14</f>
        <v>54.02</v>
      </c>
      <c r="S679" s="1">
        <f>telmtr!O679/1*'calc monthly loads'!$B$14</f>
        <v>52.56</v>
      </c>
      <c r="T679" s="1">
        <f>telmtr!P679/1*'calc monthly loads'!$B$14</f>
        <v>49.64</v>
      </c>
      <c r="U679" t="s">
        <v>13</v>
      </c>
      <c r="V679" s="3">
        <f>SUM(I679:S679)</f>
        <v>666.49</v>
      </c>
      <c r="W679" t="s">
        <v>14</v>
      </c>
      <c r="X679" s="3">
        <f>T679</f>
        <v>49.64</v>
      </c>
    </row>
    <row r="680" spans="6:24" ht="12.75">
      <c r="F680">
        <f>telmtr!A680</f>
        <v>120500</v>
      </c>
      <c r="G680">
        <f>telmtr!B680</f>
        <v>1</v>
      </c>
      <c r="H680">
        <v>21</v>
      </c>
      <c r="I680" s="1">
        <f>telmtr!E680/1*'calc monthly loads'!$B$14</f>
        <v>46.866</v>
      </c>
      <c r="J680" s="1">
        <f>telmtr!F680/1*'calc monthly loads'!$B$14</f>
        <v>46.136</v>
      </c>
      <c r="K680" s="1">
        <f>telmtr!G680/1*'calc monthly loads'!$B$14</f>
        <v>43.362</v>
      </c>
      <c r="L680" s="1">
        <f>telmtr!H680/1*'calc monthly loads'!$B$14</f>
        <v>42.632</v>
      </c>
      <c r="M680" s="1">
        <f>telmtr!I680/1*'calc monthly loads'!$B$14</f>
        <v>46.136</v>
      </c>
      <c r="N680" s="1">
        <f>telmtr!J680/1*'calc monthly loads'!$B$14</f>
        <v>49.932</v>
      </c>
      <c r="O680" s="1">
        <f>telmtr!K680/1*'calc monthly loads'!$B$14</f>
        <v>61.028</v>
      </c>
      <c r="P680" s="1">
        <f>telmtr!L680/1*'calc monthly loads'!$B$14</f>
        <v>71.394</v>
      </c>
      <c r="Q680" s="1">
        <f>telmtr!M680/1*'calc monthly loads'!$B$14</f>
        <v>75.628</v>
      </c>
      <c r="R680" s="1">
        <f>telmtr!N680/1*'calc monthly loads'!$B$14</f>
        <v>73.292</v>
      </c>
      <c r="S680" s="1">
        <f>telmtr!O680/1*'calc monthly loads'!$B$14</f>
        <v>72.854</v>
      </c>
      <c r="T680" s="1">
        <f>telmtr!P680/1*'calc monthly loads'!$B$14</f>
        <v>70.518</v>
      </c>
      <c r="U680" t="s">
        <v>13</v>
      </c>
      <c r="V680" s="3">
        <f>SUM(P680:T680)</f>
        <v>363.68600000000004</v>
      </c>
      <c r="W680" t="s">
        <v>14</v>
      </c>
      <c r="X680" s="3">
        <f>SUM(I680:O680)</f>
        <v>336.09200000000004</v>
      </c>
    </row>
    <row r="681" spans="6:24" ht="12.75">
      <c r="F681">
        <f>telmtr!A681</f>
        <v>120500</v>
      </c>
      <c r="G681">
        <f>telmtr!B681</f>
        <v>2</v>
      </c>
      <c r="I681" s="1">
        <f>telmtr!E681/1*'calc monthly loads'!$B$14</f>
        <v>69.788</v>
      </c>
      <c r="J681" s="1">
        <f>telmtr!F681/1*'calc monthly loads'!$B$14</f>
        <v>74.168</v>
      </c>
      <c r="K681" s="1">
        <f>telmtr!G681/1*'calc monthly loads'!$B$14</f>
        <v>71.686</v>
      </c>
      <c r="L681" s="1">
        <f>telmtr!H681/1*'calc monthly loads'!$B$14</f>
        <v>65.262</v>
      </c>
      <c r="M681" s="1">
        <f>telmtr!I681/1*'calc monthly loads'!$B$14</f>
        <v>62.634</v>
      </c>
      <c r="N681" s="1">
        <f>telmtr!J681/1*'calc monthly loads'!$B$14</f>
        <v>60.882</v>
      </c>
      <c r="O681" s="1">
        <f>telmtr!K681/1*'calc monthly loads'!$B$14</f>
        <v>58.4</v>
      </c>
      <c r="P681" s="1">
        <f>telmtr!L681/1*'calc monthly loads'!$B$14</f>
        <v>54.896</v>
      </c>
      <c r="Q681" s="1">
        <f>telmtr!M681/1*'calc monthly loads'!$B$14</f>
        <v>54.312</v>
      </c>
      <c r="R681" s="1">
        <f>telmtr!N681/1*'calc monthly loads'!$B$14</f>
        <v>52.56</v>
      </c>
      <c r="S681" s="1">
        <f>telmtr!O681/1*'calc monthly loads'!$B$14</f>
        <v>50.954</v>
      </c>
      <c r="T681" s="1">
        <f>telmtr!P681/1*'calc monthly loads'!$B$14</f>
        <v>47.742</v>
      </c>
      <c r="U681" t="s">
        <v>13</v>
      </c>
      <c r="V681" s="3">
        <f>SUM(I681:S681)</f>
        <v>675.5419999999999</v>
      </c>
      <c r="W681" t="s">
        <v>14</v>
      </c>
      <c r="X681" s="3">
        <f>T681</f>
        <v>47.742</v>
      </c>
    </row>
    <row r="682" spans="6:24" ht="12.75">
      <c r="F682">
        <f>telmtr!A682</f>
        <v>120600</v>
      </c>
      <c r="G682">
        <f>telmtr!B682</f>
        <v>1</v>
      </c>
      <c r="H682">
        <v>32</v>
      </c>
      <c r="I682" s="1">
        <f>telmtr!E682/1*'calc monthly loads'!$B$14</f>
        <v>46.136</v>
      </c>
      <c r="J682" s="1">
        <f>telmtr!F682/1*'calc monthly loads'!$B$14</f>
        <v>44.822</v>
      </c>
      <c r="K682" s="1">
        <f>telmtr!G682/1*'calc monthly loads'!$B$14</f>
        <v>45.406</v>
      </c>
      <c r="L682" s="1">
        <f>telmtr!H682/1*'calc monthly loads'!$B$14</f>
        <v>44.676</v>
      </c>
      <c r="M682" s="1">
        <f>telmtr!I682/1*'calc monthly loads'!$B$14</f>
        <v>46.72</v>
      </c>
      <c r="N682" s="1">
        <f>telmtr!J682/1*'calc monthly loads'!$B$14</f>
        <v>52.852</v>
      </c>
      <c r="O682" s="1">
        <f>telmtr!K682/1*'calc monthly loads'!$B$14</f>
        <v>63.218</v>
      </c>
      <c r="P682" s="1">
        <f>telmtr!L682/1*'calc monthly loads'!$B$14</f>
        <v>72.562</v>
      </c>
      <c r="Q682" s="1">
        <f>telmtr!M682/1*'calc monthly loads'!$B$14</f>
        <v>76.942</v>
      </c>
      <c r="R682" s="1">
        <f>telmtr!N682/1*'calc monthly loads'!$B$14</f>
        <v>76.358</v>
      </c>
      <c r="S682" s="1">
        <f>telmtr!O682/1*'calc monthly loads'!$B$14</f>
        <v>75.92</v>
      </c>
      <c r="T682" s="1">
        <f>telmtr!P682/1*'calc monthly loads'!$B$14</f>
        <v>71.978</v>
      </c>
      <c r="U682" t="s">
        <v>13</v>
      </c>
      <c r="V682" s="3">
        <f>SUM(P682:T682)</f>
        <v>373.76</v>
      </c>
      <c r="W682" t="s">
        <v>14</v>
      </c>
      <c r="X682" s="3">
        <f>SUM(I682:O682)</f>
        <v>343.83000000000004</v>
      </c>
    </row>
    <row r="683" spans="6:24" ht="12.75">
      <c r="F683">
        <f>telmtr!A683</f>
        <v>120600</v>
      </c>
      <c r="G683">
        <f>telmtr!B683</f>
        <v>2</v>
      </c>
      <c r="I683" s="1">
        <f>telmtr!E683/1*'calc monthly loads'!$B$14</f>
        <v>71.102</v>
      </c>
      <c r="J683" s="1">
        <f>telmtr!F683/1*'calc monthly loads'!$B$14</f>
        <v>74.168</v>
      </c>
      <c r="K683" s="1">
        <f>telmtr!G683/1*'calc monthly loads'!$B$14</f>
        <v>73.292</v>
      </c>
      <c r="L683" s="1">
        <f>telmtr!H683/1*'calc monthly loads'!$B$14</f>
        <v>76.65</v>
      </c>
      <c r="M683" s="1">
        <f>telmtr!I683/1*'calc monthly loads'!$B$14</f>
        <v>65.116</v>
      </c>
      <c r="N683" s="1">
        <f>telmtr!J683/1*'calc monthly loads'!$B$14</f>
        <v>59.714</v>
      </c>
      <c r="O683" s="1">
        <f>telmtr!K683/1*'calc monthly loads'!$B$14</f>
        <v>60.882</v>
      </c>
      <c r="P683" s="1">
        <f>telmtr!L683/1*'calc monthly loads'!$B$14</f>
        <v>64.094</v>
      </c>
      <c r="Q683" s="1">
        <f>telmtr!M683/1*'calc monthly loads'!$B$14</f>
        <v>62.05</v>
      </c>
      <c r="R683" s="1">
        <f>telmtr!N683/1*'calc monthly loads'!$B$14</f>
        <v>60.152</v>
      </c>
      <c r="S683" s="1">
        <f>telmtr!O683/1*'calc monthly loads'!$B$14</f>
        <v>58.254</v>
      </c>
      <c r="T683" s="1">
        <f>telmtr!P683/1*'calc monthly loads'!$B$14</f>
        <v>54.75</v>
      </c>
      <c r="U683" t="s">
        <v>13</v>
      </c>
      <c r="V683" s="3">
        <f>SUM(I683:S683)</f>
        <v>725.474</v>
      </c>
      <c r="W683" t="s">
        <v>14</v>
      </c>
      <c r="X683" s="3">
        <f>T683</f>
        <v>54.75</v>
      </c>
    </row>
    <row r="684" spans="6:24" ht="12.75">
      <c r="F684">
        <f>telmtr!A684</f>
        <v>120700</v>
      </c>
      <c r="G684">
        <f>telmtr!B684</f>
        <v>1</v>
      </c>
      <c r="H684">
        <v>42</v>
      </c>
      <c r="I684" s="1">
        <f>telmtr!E684/1*'calc monthly loads'!$B$14</f>
        <v>50.954</v>
      </c>
      <c r="J684" s="1">
        <f>telmtr!F684/1*'calc monthly loads'!$B$14</f>
        <v>49.932</v>
      </c>
      <c r="K684" s="1">
        <f>telmtr!G684/1*'calc monthly loads'!$B$14</f>
        <v>49.202</v>
      </c>
      <c r="L684" s="1">
        <f>telmtr!H684/1*'calc monthly loads'!$B$14</f>
        <v>47.888</v>
      </c>
      <c r="M684" s="1">
        <f>telmtr!I684/1*'calc monthly loads'!$B$14</f>
        <v>48.764</v>
      </c>
      <c r="N684" s="1">
        <f>telmtr!J684/1*'calc monthly loads'!$B$14</f>
        <v>54.604</v>
      </c>
      <c r="O684" s="1">
        <f>telmtr!K684/1*'calc monthly loads'!$B$14</f>
        <v>64.824</v>
      </c>
      <c r="P684" s="1">
        <f>telmtr!L684/1*'calc monthly loads'!$B$14</f>
        <v>75.044</v>
      </c>
      <c r="Q684" s="1">
        <f>telmtr!M684/1*'calc monthly loads'!$B$14</f>
        <v>77.672</v>
      </c>
      <c r="R684" s="1">
        <f>telmtr!N684/1*'calc monthly loads'!$B$14</f>
        <v>76.212</v>
      </c>
      <c r="S684" s="1">
        <f>telmtr!O684/1*'calc monthly loads'!$B$14</f>
        <v>77.088</v>
      </c>
      <c r="T684" s="1">
        <f>telmtr!P684/1*'calc monthly loads'!$B$14</f>
        <v>76.066</v>
      </c>
      <c r="U684" t="s">
        <v>13</v>
      </c>
      <c r="V684" s="3">
        <f>SUM(P684:T684)</f>
        <v>382.082</v>
      </c>
      <c r="W684" t="s">
        <v>14</v>
      </c>
      <c r="X684" s="3">
        <f>SUM(I684:O684)</f>
        <v>366.168</v>
      </c>
    </row>
    <row r="685" spans="6:24" ht="12.75">
      <c r="F685">
        <f>telmtr!A685</f>
        <v>120700</v>
      </c>
      <c r="G685">
        <f>telmtr!B685</f>
        <v>2</v>
      </c>
      <c r="I685" s="1">
        <f>telmtr!E685/1*'calc monthly loads'!$B$14</f>
        <v>71.832</v>
      </c>
      <c r="J685" s="1">
        <f>telmtr!F685/1*'calc monthly loads'!$B$14</f>
        <v>74.898</v>
      </c>
      <c r="K685" s="1">
        <f>telmtr!G685/1*'calc monthly loads'!$B$14</f>
        <v>75.044</v>
      </c>
      <c r="L685" s="1">
        <f>telmtr!H685/1*'calc monthly loads'!$B$14</f>
        <v>73.292</v>
      </c>
      <c r="M685" s="1">
        <f>telmtr!I685/1*'calc monthly loads'!$B$14</f>
        <v>72.854</v>
      </c>
      <c r="N685" s="1">
        <f>telmtr!J685/1*'calc monthly loads'!$B$14</f>
        <v>68.036</v>
      </c>
      <c r="O685" s="1">
        <f>telmtr!K685/1*'calc monthly loads'!$B$14</f>
        <v>66.722</v>
      </c>
      <c r="P685" s="1">
        <f>telmtr!L685/1*'calc monthly loads'!$B$14</f>
        <v>62.634</v>
      </c>
      <c r="Q685" s="1">
        <f>telmtr!M685/1*'calc monthly loads'!$B$14</f>
        <v>60.736</v>
      </c>
      <c r="R685" s="1">
        <f>telmtr!N685/1*'calc monthly loads'!$B$14</f>
        <v>60.59</v>
      </c>
      <c r="S685" s="1">
        <f>telmtr!O685/1*'calc monthly loads'!$B$14</f>
        <v>59.422</v>
      </c>
      <c r="T685" s="1">
        <f>telmtr!P685/1*'calc monthly loads'!$B$14</f>
        <v>55.626</v>
      </c>
      <c r="U685" t="s">
        <v>13</v>
      </c>
      <c r="V685" s="3">
        <f>SUM(I685:S685)</f>
        <v>746.0600000000001</v>
      </c>
      <c r="W685" t="s">
        <v>14</v>
      </c>
      <c r="X685" s="3">
        <f>T685</f>
        <v>55.626</v>
      </c>
    </row>
    <row r="686" spans="6:24" ht="12.75">
      <c r="F686">
        <f>telmtr!A686</f>
        <v>120800</v>
      </c>
      <c r="G686">
        <f>telmtr!B686</f>
        <v>1</v>
      </c>
      <c r="H686">
        <v>52</v>
      </c>
      <c r="I686" s="1">
        <f>telmtr!E686/1*'calc monthly loads'!$B$14</f>
        <v>52.998</v>
      </c>
      <c r="J686" s="1">
        <f>telmtr!F686/1*'calc monthly loads'!$B$14</f>
        <v>52.268</v>
      </c>
      <c r="K686" s="1">
        <f>telmtr!G686/1*'calc monthly loads'!$B$14</f>
        <v>51.246</v>
      </c>
      <c r="L686" s="1">
        <f>telmtr!H686/1*'calc monthly loads'!$B$14</f>
        <v>50.078</v>
      </c>
      <c r="M686" s="1">
        <f>telmtr!I686/1*'calc monthly loads'!$B$14</f>
        <v>51.1</v>
      </c>
      <c r="N686" s="1">
        <f>telmtr!J686/1*'calc monthly loads'!$B$14</f>
        <v>56.21</v>
      </c>
      <c r="O686" s="1">
        <f>telmtr!K686/1*'calc monthly loads'!$B$14</f>
        <v>65.846</v>
      </c>
      <c r="P686" s="1">
        <f>telmtr!L686/1*'calc monthly loads'!$B$14</f>
        <v>76.066</v>
      </c>
      <c r="Q686" s="1">
        <f>telmtr!M686/1*'calc monthly loads'!$B$14</f>
        <v>79.716</v>
      </c>
      <c r="R686" s="1">
        <f>telmtr!N686/1*'calc monthly loads'!$B$14</f>
        <v>77.672</v>
      </c>
      <c r="S686" s="1">
        <f>telmtr!O686/1*'calc monthly loads'!$B$14</f>
        <v>78.694</v>
      </c>
      <c r="T686" s="1">
        <f>telmtr!P686/1*'calc monthly loads'!$B$14</f>
        <v>76.066</v>
      </c>
      <c r="U686" t="s">
        <v>13</v>
      </c>
      <c r="V686" s="3">
        <f>SUM(P686:T686)</f>
        <v>388.21399999999994</v>
      </c>
      <c r="W686" t="s">
        <v>14</v>
      </c>
      <c r="X686" s="3">
        <f>SUM(I686:O686)</f>
        <v>379.746</v>
      </c>
    </row>
    <row r="687" spans="6:24" ht="12.75">
      <c r="F687">
        <f>telmtr!A687</f>
        <v>120800</v>
      </c>
      <c r="G687">
        <f>telmtr!B687</f>
        <v>2</v>
      </c>
      <c r="I687" s="1">
        <f>telmtr!E687/1*'calc monthly loads'!$B$14</f>
        <v>76.066</v>
      </c>
      <c r="J687" s="1">
        <f>telmtr!F687/1*'calc monthly loads'!$B$14</f>
        <v>76.796</v>
      </c>
      <c r="K687" s="1">
        <f>telmtr!G687/1*'calc monthly loads'!$B$14</f>
        <v>73.876</v>
      </c>
      <c r="L687" s="1">
        <f>telmtr!H687/1*'calc monthly loads'!$B$14</f>
        <v>67.598</v>
      </c>
      <c r="M687" s="1">
        <f>telmtr!I687/1*'calc monthly loads'!$B$14</f>
        <v>64.24</v>
      </c>
      <c r="N687" s="1">
        <f>telmtr!J687/1*'calc monthly loads'!$B$14</f>
        <v>62.488</v>
      </c>
      <c r="O687" s="1">
        <f>telmtr!K687/1*'calc monthly loads'!$B$14</f>
        <v>60.298</v>
      </c>
      <c r="P687" s="1">
        <f>telmtr!L687/1*'calc monthly loads'!$B$14</f>
        <v>61.028</v>
      </c>
      <c r="Q687" s="1">
        <f>telmtr!M687/1*'calc monthly loads'!$B$14</f>
        <v>59.13</v>
      </c>
      <c r="R687" s="1">
        <f>telmtr!N687/1*'calc monthly loads'!$B$14</f>
        <v>57.086</v>
      </c>
      <c r="S687" s="1">
        <f>telmtr!O687/1*'calc monthly loads'!$B$14</f>
        <v>55.334</v>
      </c>
      <c r="T687" s="1">
        <f>telmtr!P687/1*'calc monthly loads'!$B$14</f>
        <v>52.268</v>
      </c>
      <c r="U687" t="s">
        <v>13</v>
      </c>
      <c r="V687" s="3">
        <f>SUM(I687:S687)</f>
        <v>713.94</v>
      </c>
      <c r="W687" t="s">
        <v>14</v>
      </c>
      <c r="X687" s="3">
        <f>T687</f>
        <v>52.268</v>
      </c>
    </row>
    <row r="688" spans="6:24" ht="12.75">
      <c r="F688">
        <f>telmtr!A688</f>
        <v>120900</v>
      </c>
      <c r="G688">
        <f>telmtr!B688</f>
        <v>1</v>
      </c>
      <c r="H688">
        <v>62</v>
      </c>
      <c r="I688" s="1">
        <f>telmtr!E688/1*'calc monthly loads'!$B$14</f>
        <v>50.37</v>
      </c>
      <c r="J688" s="1">
        <f>telmtr!F688/1*'calc monthly loads'!$B$14</f>
        <v>48.618</v>
      </c>
      <c r="K688" s="1">
        <f>telmtr!G688/1*'calc monthly loads'!$B$14</f>
        <v>48.472</v>
      </c>
      <c r="L688" s="1">
        <f>telmtr!H688/1*'calc monthly loads'!$B$14</f>
        <v>48.618</v>
      </c>
      <c r="M688" s="1">
        <f>telmtr!I688/1*'calc monthly loads'!$B$14</f>
        <v>49.64</v>
      </c>
      <c r="N688" s="1">
        <f>telmtr!J688/1*'calc monthly loads'!$B$14</f>
        <v>52.56</v>
      </c>
      <c r="O688" s="1">
        <f>telmtr!K688/1*'calc monthly loads'!$B$14</f>
        <v>54.604</v>
      </c>
      <c r="P688" s="1">
        <f>telmtr!L688/1*'calc monthly loads'!$B$14</f>
        <v>57.67</v>
      </c>
      <c r="Q688" s="1">
        <f>telmtr!M688/1*'calc monthly loads'!$B$14</f>
        <v>59.276</v>
      </c>
      <c r="R688" s="1">
        <f>telmtr!N688/1*'calc monthly loads'!$B$14</f>
        <v>56.21</v>
      </c>
      <c r="S688" s="1">
        <f>telmtr!O688/1*'calc monthly loads'!$B$14</f>
        <v>55.334</v>
      </c>
      <c r="T688" s="1">
        <f>telmtr!P688/1*'calc monthly loads'!$B$14</f>
        <v>52.122</v>
      </c>
      <c r="U688" t="s">
        <v>13</v>
      </c>
      <c r="V688" s="3">
        <v>0</v>
      </c>
      <c r="W688" t="s">
        <v>14</v>
      </c>
      <c r="X688" s="3">
        <f>SUM(I688:T688)</f>
        <v>633.494</v>
      </c>
    </row>
    <row r="689" spans="6:24" ht="12.75">
      <c r="F689">
        <f>telmtr!A689</f>
        <v>120900</v>
      </c>
      <c r="G689">
        <f>telmtr!B689</f>
        <v>2</v>
      </c>
      <c r="I689" s="1">
        <f>telmtr!E689/1*'calc monthly loads'!$B$14</f>
        <v>52.414</v>
      </c>
      <c r="J689" s="1">
        <f>telmtr!F689/1*'calc monthly loads'!$B$14</f>
        <v>51.246</v>
      </c>
      <c r="K689" s="1">
        <f>telmtr!G689/1*'calc monthly loads'!$B$14</f>
        <v>49.786</v>
      </c>
      <c r="L689" s="1">
        <f>telmtr!H689/1*'calc monthly loads'!$B$14</f>
        <v>49.786</v>
      </c>
      <c r="M689" s="1">
        <f>telmtr!I689/1*'calc monthly loads'!$B$14</f>
        <v>51.392</v>
      </c>
      <c r="N689" s="1">
        <f>telmtr!J689/1*'calc monthly loads'!$B$14</f>
        <v>51.684</v>
      </c>
      <c r="O689" s="1">
        <f>telmtr!K689/1*'calc monthly loads'!$B$14</f>
        <v>55.334</v>
      </c>
      <c r="P689" s="1">
        <f>telmtr!L689/1*'calc monthly loads'!$B$14</f>
        <v>53.728</v>
      </c>
      <c r="Q689" s="1">
        <f>telmtr!M689/1*'calc monthly loads'!$B$14</f>
        <v>52.268</v>
      </c>
      <c r="R689" s="1">
        <f>telmtr!N689/1*'calc monthly loads'!$B$14</f>
        <v>51.538</v>
      </c>
      <c r="S689" s="1">
        <f>telmtr!O689/1*'calc monthly loads'!$B$14</f>
        <v>50.954</v>
      </c>
      <c r="T689" s="1">
        <f>telmtr!P689/1*'calc monthly loads'!$B$14</f>
        <v>49.348</v>
      </c>
      <c r="U689" t="s">
        <v>13</v>
      </c>
      <c r="V689" s="3">
        <v>0</v>
      </c>
      <c r="W689" t="s">
        <v>14</v>
      </c>
      <c r="X689" s="3">
        <f>SUM(I689:T689)</f>
        <v>619.478</v>
      </c>
    </row>
    <row r="690" spans="6:24" ht="12.75">
      <c r="F690">
        <f>telmtr!A690</f>
        <v>121000</v>
      </c>
      <c r="G690">
        <f>telmtr!B690</f>
        <v>1</v>
      </c>
      <c r="H690">
        <v>71</v>
      </c>
      <c r="I690" s="1">
        <f>telmtr!E690/1*'calc monthly loads'!$B$14</f>
        <v>47.888</v>
      </c>
      <c r="J690" s="1">
        <f>telmtr!F690/1*'calc monthly loads'!$B$14</f>
        <v>47.158</v>
      </c>
      <c r="K690" s="1">
        <f>telmtr!G690/1*'calc monthly loads'!$B$14</f>
        <v>46.866</v>
      </c>
      <c r="L690" s="1">
        <f>telmtr!H690/1*'calc monthly loads'!$B$14</f>
        <v>46.574</v>
      </c>
      <c r="M690" s="1">
        <f>telmtr!I690/1*'calc monthly loads'!$B$14</f>
        <v>47.012</v>
      </c>
      <c r="N690" s="1">
        <f>telmtr!J690/1*'calc monthly loads'!$B$14</f>
        <v>47.888</v>
      </c>
      <c r="O690" s="1">
        <f>telmtr!K690/1*'calc monthly loads'!$B$14</f>
        <v>48.91</v>
      </c>
      <c r="P690" s="1">
        <f>telmtr!L690/1*'calc monthly loads'!$B$14</f>
        <v>51.392</v>
      </c>
      <c r="Q690" s="1">
        <f>telmtr!M690/1*'calc monthly loads'!$B$14</f>
        <v>52.122</v>
      </c>
      <c r="R690" s="1">
        <f>telmtr!N690/1*'calc monthly loads'!$B$14</f>
        <v>51.684</v>
      </c>
      <c r="S690" s="1">
        <f>telmtr!O690/1*'calc monthly loads'!$B$14</f>
        <v>50.662</v>
      </c>
      <c r="T690" s="1">
        <f>telmtr!P690/1*'calc monthly loads'!$B$14</f>
        <v>47.158</v>
      </c>
      <c r="U690" t="s">
        <v>13</v>
      </c>
      <c r="V690" s="3">
        <v>0</v>
      </c>
      <c r="W690" t="s">
        <v>14</v>
      </c>
      <c r="X690" s="3">
        <f>SUM(I690:T690)</f>
        <v>585.314</v>
      </c>
    </row>
    <row r="691" spans="6:24" ht="12.75">
      <c r="F691">
        <f>telmtr!A691</f>
        <v>121000</v>
      </c>
      <c r="G691">
        <f>telmtr!B691</f>
        <v>2</v>
      </c>
      <c r="I691" s="1">
        <f>telmtr!E691/1*'calc monthly loads'!$B$14</f>
        <v>45.844</v>
      </c>
      <c r="J691" s="1">
        <f>telmtr!F691/1*'calc monthly loads'!$B$14</f>
        <v>49.64</v>
      </c>
      <c r="K691" s="1">
        <f>telmtr!G691/1*'calc monthly loads'!$B$14</f>
        <v>51.83</v>
      </c>
      <c r="L691" s="1">
        <f>telmtr!H691/1*'calc monthly loads'!$B$14</f>
        <v>46.866</v>
      </c>
      <c r="M691" s="1">
        <f>telmtr!I691/1*'calc monthly loads'!$B$14</f>
        <v>47.888</v>
      </c>
      <c r="N691" s="1">
        <f>telmtr!J691/1*'calc monthly loads'!$B$14</f>
        <v>47.742</v>
      </c>
      <c r="O691" s="1">
        <f>telmtr!K691/1*'calc monthly loads'!$B$14</f>
        <v>47.742</v>
      </c>
      <c r="P691" s="1">
        <f>telmtr!L691/1*'calc monthly loads'!$B$14</f>
        <v>45.844</v>
      </c>
      <c r="Q691" s="1">
        <f>telmtr!M691/1*'calc monthly loads'!$B$14</f>
        <v>45.406</v>
      </c>
      <c r="R691" s="1">
        <f>telmtr!N691/1*'calc monthly loads'!$B$14</f>
        <v>44.676</v>
      </c>
      <c r="S691" s="1">
        <f>telmtr!O691/1*'calc monthly loads'!$B$14</f>
        <v>42.486</v>
      </c>
      <c r="T691" s="1">
        <f>telmtr!P691/1*'calc monthly loads'!$B$14</f>
        <v>42.194</v>
      </c>
      <c r="U691" t="s">
        <v>13</v>
      </c>
      <c r="V691" s="3">
        <v>0</v>
      </c>
      <c r="W691" t="s">
        <v>14</v>
      </c>
      <c r="X691" s="3">
        <f>SUM(I691:T691)</f>
        <v>558.158</v>
      </c>
    </row>
    <row r="692" spans="6:24" ht="12.75">
      <c r="F692">
        <f>telmtr!A692</f>
        <v>121100</v>
      </c>
      <c r="G692">
        <f>telmtr!B692</f>
        <v>1</v>
      </c>
      <c r="H692">
        <v>11</v>
      </c>
      <c r="I692" s="1">
        <f>telmtr!E692/1*'calc monthly loads'!$B$14</f>
        <v>41.756</v>
      </c>
      <c r="J692" s="1">
        <f>telmtr!F692/1*'calc monthly loads'!$B$14</f>
        <v>41.318</v>
      </c>
      <c r="K692" s="1">
        <f>telmtr!G692/1*'calc monthly loads'!$B$14</f>
        <v>40.442</v>
      </c>
      <c r="L692" s="1">
        <f>telmtr!H692/1*'calc monthly loads'!$B$14</f>
        <v>38.836</v>
      </c>
      <c r="M692" s="1">
        <f>telmtr!I692/1*'calc monthly loads'!$B$14</f>
        <v>41.026</v>
      </c>
      <c r="N692" s="1">
        <f>telmtr!J692/1*'calc monthly loads'!$B$14</f>
        <v>46.574</v>
      </c>
      <c r="O692" s="1">
        <f>telmtr!K692/1*'calc monthly loads'!$B$14</f>
        <v>56.064</v>
      </c>
      <c r="P692" s="1">
        <f>telmtr!L692/1*'calc monthly loads'!$B$14</f>
        <v>64.824</v>
      </c>
      <c r="Q692" s="1">
        <f>telmtr!M692/1*'calc monthly loads'!$B$14</f>
        <v>68.182</v>
      </c>
      <c r="R692" s="1">
        <f>telmtr!N692/1*'calc monthly loads'!$B$14</f>
        <v>67.16</v>
      </c>
      <c r="S692" s="1">
        <f>telmtr!O692/1*'calc monthly loads'!$B$14</f>
        <v>69.496</v>
      </c>
      <c r="T692" s="1">
        <f>telmtr!P692/1*'calc monthly loads'!$B$14</f>
        <v>67.598</v>
      </c>
      <c r="U692" t="s">
        <v>13</v>
      </c>
      <c r="V692" s="3">
        <f>SUM(P692:T692)</f>
        <v>337.26</v>
      </c>
      <c r="W692" t="s">
        <v>14</v>
      </c>
      <c r="X692" s="3">
        <f>SUM(I692:O692)</f>
        <v>306.016</v>
      </c>
    </row>
    <row r="693" spans="6:24" ht="12.75">
      <c r="F693">
        <f>telmtr!A693</f>
        <v>121100</v>
      </c>
      <c r="G693">
        <f>telmtr!B693</f>
        <v>2</v>
      </c>
      <c r="I693" s="1">
        <f>telmtr!E693/1*'calc monthly loads'!$B$14</f>
        <v>65.846</v>
      </c>
      <c r="J693" s="1">
        <f>telmtr!F693/1*'calc monthly loads'!$B$14</f>
        <v>68.036</v>
      </c>
      <c r="K693" s="1">
        <f>telmtr!G693/1*'calc monthly loads'!$B$14</f>
        <v>66.722</v>
      </c>
      <c r="L693" s="1">
        <f>telmtr!H693/1*'calc monthly loads'!$B$14</f>
        <v>62.634</v>
      </c>
      <c r="M693" s="1">
        <f>telmtr!I693/1*'calc monthly loads'!$B$14</f>
        <v>58.254</v>
      </c>
      <c r="N693" s="1">
        <f>telmtr!J693/1*'calc monthly loads'!$B$14</f>
        <v>55.48</v>
      </c>
      <c r="O693" s="1">
        <f>telmtr!K693/1*'calc monthly loads'!$B$14</f>
        <v>54.166</v>
      </c>
      <c r="P693" s="1">
        <f>telmtr!L693/1*'calc monthly loads'!$B$14</f>
        <v>53.144</v>
      </c>
      <c r="Q693" s="1">
        <f>telmtr!M693/1*'calc monthly loads'!$B$14</f>
        <v>52.122</v>
      </c>
      <c r="R693" s="1">
        <f>telmtr!N693/1*'calc monthly loads'!$B$14</f>
        <v>50.808</v>
      </c>
      <c r="S693" s="1">
        <f>telmtr!O693/1*'calc monthly loads'!$B$14</f>
        <v>48.618</v>
      </c>
      <c r="T693" s="1">
        <f>telmtr!P693/1*'calc monthly loads'!$B$14</f>
        <v>45.552</v>
      </c>
      <c r="U693" t="s">
        <v>13</v>
      </c>
      <c r="V693" s="3">
        <f>SUM(I693:S693)</f>
        <v>635.83</v>
      </c>
      <c r="W693" t="s">
        <v>14</v>
      </c>
      <c r="X693" s="3">
        <f>T693</f>
        <v>45.552</v>
      </c>
    </row>
    <row r="694" spans="6:24" ht="12.75">
      <c r="F694">
        <f>telmtr!A694</f>
        <v>121200</v>
      </c>
      <c r="G694">
        <f>telmtr!B694</f>
        <v>1</v>
      </c>
      <c r="H694">
        <v>21</v>
      </c>
      <c r="I694" s="1">
        <f>telmtr!E694/1*'calc monthly loads'!$B$14</f>
        <v>43.8</v>
      </c>
      <c r="J694" s="1">
        <f>telmtr!F694/1*'calc monthly loads'!$B$14</f>
        <v>42.778</v>
      </c>
      <c r="K694" s="1">
        <f>telmtr!G694/1*'calc monthly loads'!$B$14</f>
        <v>42.048</v>
      </c>
      <c r="L694" s="1">
        <f>telmtr!H694/1*'calc monthly loads'!$B$14</f>
        <v>42.048</v>
      </c>
      <c r="M694" s="1">
        <f>telmtr!I694/1*'calc monthly loads'!$B$14</f>
        <v>43.508</v>
      </c>
      <c r="N694" s="1">
        <f>telmtr!J694/1*'calc monthly loads'!$B$14</f>
        <v>48.18</v>
      </c>
      <c r="O694" s="1">
        <f>telmtr!K694/1*'calc monthly loads'!$B$14</f>
        <v>57.378</v>
      </c>
      <c r="P694" s="1">
        <f>telmtr!L694/1*'calc monthly loads'!$B$14</f>
        <v>66.43</v>
      </c>
      <c r="Q694" s="1">
        <f>telmtr!M694/1*'calc monthly loads'!$B$14</f>
        <v>70.81</v>
      </c>
      <c r="R694" s="1">
        <f>telmtr!N694/1*'calc monthly loads'!$B$14</f>
        <v>67.598</v>
      </c>
      <c r="S694" s="1">
        <f>telmtr!O694/1*'calc monthly loads'!$B$14</f>
        <v>71.394</v>
      </c>
      <c r="T694" s="1">
        <f>telmtr!P694/1*'calc monthly loads'!$B$14</f>
        <v>70.226</v>
      </c>
      <c r="U694" t="s">
        <v>13</v>
      </c>
      <c r="V694" s="3">
        <f>SUM(P694:T694)</f>
        <v>346.458</v>
      </c>
      <c r="W694" t="s">
        <v>14</v>
      </c>
      <c r="X694" s="3">
        <f>SUM(I694:O694)</f>
        <v>319.74</v>
      </c>
    </row>
    <row r="695" spans="6:24" ht="12.75">
      <c r="F695">
        <f>telmtr!A695</f>
        <v>121200</v>
      </c>
      <c r="G695">
        <f>telmtr!B695</f>
        <v>2</v>
      </c>
      <c r="I695" s="1">
        <f>telmtr!E695/1*'calc monthly loads'!$B$14</f>
        <v>68.912</v>
      </c>
      <c r="J695" s="1">
        <f>telmtr!F695/1*'calc monthly loads'!$B$14</f>
        <v>69.204</v>
      </c>
      <c r="K695" s="1">
        <f>telmtr!G695/1*'calc monthly loads'!$B$14</f>
        <v>63.51</v>
      </c>
      <c r="L695" s="1">
        <f>telmtr!H695/1*'calc monthly loads'!$B$14</f>
        <v>59.276</v>
      </c>
      <c r="M695" s="1">
        <f>telmtr!I695/1*'calc monthly loads'!$B$14</f>
        <v>56.648</v>
      </c>
      <c r="N695" s="1">
        <f>telmtr!J695/1*'calc monthly loads'!$B$14</f>
        <v>54.75</v>
      </c>
      <c r="O695" s="1">
        <f>telmtr!K695/1*'calc monthly loads'!$B$14</f>
        <v>53.582</v>
      </c>
      <c r="P695" s="1">
        <f>telmtr!L695/1*'calc monthly loads'!$B$14</f>
        <v>57.524</v>
      </c>
      <c r="Q695" s="1">
        <f>telmtr!M695/1*'calc monthly loads'!$B$14</f>
        <v>58.692</v>
      </c>
      <c r="R695" s="1">
        <f>telmtr!N695/1*'calc monthly loads'!$B$14</f>
        <v>57.962</v>
      </c>
      <c r="S695" s="1">
        <f>telmtr!O695/1*'calc monthly loads'!$B$14</f>
        <v>56.21</v>
      </c>
      <c r="T695" s="1">
        <f>telmtr!P695/1*'calc monthly loads'!$B$14</f>
        <v>53.582</v>
      </c>
      <c r="U695" t="s">
        <v>13</v>
      </c>
      <c r="V695" s="3">
        <f>SUM(I695:S695)</f>
        <v>656.27</v>
      </c>
      <c r="W695" t="s">
        <v>14</v>
      </c>
      <c r="X695" s="3">
        <f>T695</f>
        <v>53.582</v>
      </c>
    </row>
    <row r="696" spans="6:24" ht="12.75">
      <c r="F696">
        <f>telmtr!A696</f>
        <v>121300</v>
      </c>
      <c r="G696">
        <f>telmtr!B696</f>
        <v>1</v>
      </c>
      <c r="H696">
        <v>32</v>
      </c>
      <c r="I696" s="1">
        <f>telmtr!E696/1*'calc monthly loads'!$B$14</f>
        <v>48.764</v>
      </c>
      <c r="J696" s="1">
        <f>telmtr!F696/1*'calc monthly loads'!$B$14</f>
        <v>44.676</v>
      </c>
      <c r="K696" s="1">
        <f>telmtr!G696/1*'calc monthly loads'!$B$14</f>
        <v>43.508</v>
      </c>
      <c r="L696" s="1">
        <f>telmtr!H696/1*'calc monthly loads'!$B$14</f>
        <v>42.486</v>
      </c>
      <c r="M696" s="1">
        <f>telmtr!I696/1*'calc monthly loads'!$B$14</f>
        <v>43.946</v>
      </c>
      <c r="N696" s="1">
        <f>telmtr!J696/1*'calc monthly loads'!$B$14</f>
        <v>49.494</v>
      </c>
      <c r="O696" s="1">
        <f>telmtr!K696/1*'calc monthly loads'!$B$14</f>
        <v>59.568</v>
      </c>
      <c r="P696" s="1">
        <f>telmtr!L696/1*'calc monthly loads'!$B$14</f>
        <v>68.328</v>
      </c>
      <c r="Q696" s="1">
        <f>telmtr!M696/1*'calc monthly loads'!$B$14</f>
        <v>70.664</v>
      </c>
      <c r="R696" s="1">
        <f>telmtr!N696/1*'calc monthly loads'!$B$14</f>
        <v>66.868</v>
      </c>
      <c r="S696" s="1">
        <f>telmtr!O696/1*'calc monthly loads'!$B$14</f>
        <v>67.306</v>
      </c>
      <c r="T696" s="1">
        <f>telmtr!P696/1*'calc monthly loads'!$B$14</f>
        <v>66.138</v>
      </c>
      <c r="U696" t="s">
        <v>13</v>
      </c>
      <c r="V696" s="3">
        <f>SUM(P696:T696)</f>
        <v>339.304</v>
      </c>
      <c r="W696" t="s">
        <v>14</v>
      </c>
      <c r="X696" s="3">
        <f>SUM(I696:O696)</f>
        <v>332.442</v>
      </c>
    </row>
    <row r="697" spans="6:24" ht="12.75">
      <c r="F697">
        <f>telmtr!A697</f>
        <v>121300</v>
      </c>
      <c r="G697">
        <f>telmtr!B697</f>
        <v>2</v>
      </c>
      <c r="I697" s="1">
        <f>telmtr!E697/1*'calc monthly loads'!$B$14</f>
        <v>65.846</v>
      </c>
      <c r="J697" s="1">
        <f>telmtr!F697/1*'calc monthly loads'!$B$14</f>
        <v>67.744</v>
      </c>
      <c r="K697" s="1">
        <f>telmtr!G697/1*'calc monthly loads'!$B$14</f>
        <v>65.846</v>
      </c>
      <c r="L697" s="1">
        <f>telmtr!H697/1*'calc monthly loads'!$B$14</f>
        <v>62.342</v>
      </c>
      <c r="M697" s="1">
        <f>telmtr!I697/1*'calc monthly loads'!$B$14</f>
        <v>59.13</v>
      </c>
      <c r="N697" s="1">
        <f>telmtr!J697/1*'calc monthly loads'!$B$14</f>
        <v>56.648</v>
      </c>
      <c r="O697" s="1">
        <f>telmtr!K697/1*'calc monthly loads'!$B$14</f>
        <v>56.064</v>
      </c>
      <c r="P697" s="1">
        <f>telmtr!L697/1*'calc monthly loads'!$B$14</f>
        <v>53.728</v>
      </c>
      <c r="Q697" s="1">
        <f>telmtr!M697/1*'calc monthly loads'!$B$14</f>
        <v>52.268</v>
      </c>
      <c r="R697" s="1">
        <f>telmtr!N697/1*'calc monthly loads'!$B$14</f>
        <v>51.538</v>
      </c>
      <c r="S697" s="1">
        <f>telmtr!O697/1*'calc monthly loads'!$B$14</f>
        <v>48.91</v>
      </c>
      <c r="T697" s="1">
        <f>telmtr!P697/1*'calc monthly loads'!$B$14</f>
        <v>45.99</v>
      </c>
      <c r="U697" t="s">
        <v>13</v>
      </c>
      <c r="V697" s="3">
        <f>SUM(I697:S697)</f>
        <v>640.0640000000001</v>
      </c>
      <c r="W697" t="s">
        <v>14</v>
      </c>
      <c r="X697" s="3">
        <f>T697</f>
        <v>45.99</v>
      </c>
    </row>
    <row r="698" spans="6:24" ht="12.75">
      <c r="F698">
        <f>telmtr!A698</f>
        <v>121400</v>
      </c>
      <c r="G698">
        <f>telmtr!B698</f>
        <v>1</v>
      </c>
      <c r="H698">
        <v>42</v>
      </c>
      <c r="I698" s="1">
        <f>telmtr!E698/1*'calc monthly loads'!$B$14</f>
        <v>44.384</v>
      </c>
      <c r="J698" s="1">
        <f>telmtr!F698/1*'calc monthly loads'!$B$14</f>
        <v>45.844</v>
      </c>
      <c r="K698" s="1">
        <f>telmtr!G698/1*'calc monthly loads'!$B$14</f>
        <v>49.348</v>
      </c>
      <c r="L698" s="1">
        <f>telmtr!H698/1*'calc monthly loads'!$B$14</f>
        <v>49.64</v>
      </c>
      <c r="M698" s="1">
        <f>telmtr!I698/1*'calc monthly loads'!$B$14</f>
        <v>51.83</v>
      </c>
      <c r="N698" s="1">
        <f>telmtr!J698/1*'calc monthly loads'!$B$14</f>
        <v>56.94</v>
      </c>
      <c r="O698" s="1">
        <f>telmtr!K698/1*'calc monthly loads'!$B$14</f>
        <v>65.116</v>
      </c>
      <c r="P698" s="1">
        <f>telmtr!L698/1*'calc monthly loads'!$B$14</f>
        <v>71.978</v>
      </c>
      <c r="Q698" s="1">
        <f>telmtr!M698/1*'calc monthly loads'!$B$14</f>
        <v>74.898</v>
      </c>
      <c r="R698" s="1">
        <f>telmtr!N698/1*'calc monthly loads'!$B$14</f>
        <v>70.518</v>
      </c>
      <c r="S698" s="1">
        <f>telmtr!O698/1*'calc monthly loads'!$B$14</f>
        <v>70.81</v>
      </c>
      <c r="T698" s="1">
        <f>telmtr!P698/1*'calc monthly loads'!$B$14</f>
        <v>71.102</v>
      </c>
      <c r="U698" t="s">
        <v>13</v>
      </c>
      <c r="V698" s="3">
        <f>SUM(P698:T698)</f>
        <v>359.3059999999999</v>
      </c>
      <c r="W698" t="s">
        <v>14</v>
      </c>
      <c r="X698" s="3">
        <f>SUM(I698:O698)</f>
        <v>363.102</v>
      </c>
    </row>
    <row r="699" spans="6:24" ht="12.75">
      <c r="F699">
        <f>telmtr!A699</f>
        <v>121400</v>
      </c>
      <c r="G699">
        <f>telmtr!B699</f>
        <v>2</v>
      </c>
      <c r="I699" s="1">
        <f>telmtr!E699/1*'calc monthly loads'!$B$14</f>
        <v>69.788</v>
      </c>
      <c r="J699" s="1">
        <f>telmtr!F699/1*'calc monthly loads'!$B$14</f>
        <v>70.518</v>
      </c>
      <c r="K699" s="1">
        <f>telmtr!G699/1*'calc monthly loads'!$B$14</f>
        <v>68.328</v>
      </c>
      <c r="L699" s="1">
        <f>telmtr!H699/1*'calc monthly loads'!$B$14</f>
        <v>65.554</v>
      </c>
      <c r="M699" s="1">
        <f>telmtr!I699/1*'calc monthly loads'!$B$14</f>
        <v>62.05</v>
      </c>
      <c r="N699" s="1">
        <f>telmtr!J699/1*'calc monthly loads'!$B$14</f>
        <v>59.422</v>
      </c>
      <c r="O699" s="1">
        <f>telmtr!K699/1*'calc monthly loads'!$B$14</f>
        <v>57.67</v>
      </c>
      <c r="P699" s="1">
        <f>telmtr!L699/1*'calc monthly loads'!$B$14</f>
        <v>56.356</v>
      </c>
      <c r="Q699" s="1">
        <f>telmtr!M699/1*'calc monthly loads'!$B$14</f>
        <v>56.21</v>
      </c>
      <c r="R699" s="1">
        <f>telmtr!N699/1*'calc monthly loads'!$B$14</f>
        <v>55.042</v>
      </c>
      <c r="S699" s="1">
        <f>telmtr!O699/1*'calc monthly loads'!$B$14</f>
        <v>53.728</v>
      </c>
      <c r="T699" s="1">
        <f>telmtr!P699/1*'calc monthly loads'!$B$14</f>
        <v>50.662</v>
      </c>
      <c r="U699" t="s">
        <v>13</v>
      </c>
      <c r="V699" s="3">
        <f>SUM(I699:S699)</f>
        <v>674.6659999999999</v>
      </c>
      <c r="W699" t="s">
        <v>14</v>
      </c>
      <c r="X699" s="3">
        <f>T699</f>
        <v>50.662</v>
      </c>
    </row>
    <row r="700" spans="6:24" ht="12.75">
      <c r="F700">
        <f>telmtr!A700</f>
        <v>121500</v>
      </c>
      <c r="G700">
        <f>telmtr!B700</f>
        <v>1</v>
      </c>
      <c r="H700">
        <v>52</v>
      </c>
      <c r="I700" s="1">
        <f>telmtr!E700/1*'calc monthly loads'!$B$14</f>
        <v>49.056</v>
      </c>
      <c r="J700" s="1">
        <f>telmtr!F700/1*'calc monthly loads'!$B$14</f>
        <v>48.034</v>
      </c>
      <c r="K700" s="1">
        <f>telmtr!G700/1*'calc monthly loads'!$B$14</f>
        <v>48.18</v>
      </c>
      <c r="L700" s="1">
        <f>telmtr!H700/1*'calc monthly loads'!$B$14</f>
        <v>47.888</v>
      </c>
      <c r="M700" s="1">
        <f>telmtr!I700/1*'calc monthly loads'!$B$14</f>
        <v>49.932</v>
      </c>
      <c r="N700" s="1">
        <f>telmtr!J700/1*'calc monthly loads'!$B$14</f>
        <v>54.312</v>
      </c>
      <c r="O700" s="1">
        <f>telmtr!K700/1*'calc monthly loads'!$B$14</f>
        <v>63.072</v>
      </c>
      <c r="P700" s="1">
        <f>telmtr!L700/1*'calc monthly loads'!$B$14</f>
        <v>70.664</v>
      </c>
      <c r="Q700" s="1">
        <f>telmtr!M700/1*'calc monthly loads'!$B$14</f>
        <v>72.708</v>
      </c>
      <c r="R700" s="1">
        <f>telmtr!N700/1*'calc monthly loads'!$B$14</f>
        <v>71.978</v>
      </c>
      <c r="S700" s="1">
        <f>telmtr!O700/1*'calc monthly loads'!$B$14</f>
        <v>72.416</v>
      </c>
      <c r="T700" s="1">
        <f>telmtr!P700/1*'calc monthly loads'!$B$14</f>
        <v>69.934</v>
      </c>
      <c r="U700" t="s">
        <v>13</v>
      </c>
      <c r="V700" s="3">
        <f>SUM(P700:T700)</f>
        <v>357.70000000000005</v>
      </c>
      <c r="W700" t="s">
        <v>14</v>
      </c>
      <c r="X700" s="3">
        <f>SUM(I700:O700)</f>
        <v>360.47400000000005</v>
      </c>
    </row>
    <row r="701" spans="6:24" ht="12.75">
      <c r="F701">
        <f>telmtr!A701</f>
        <v>121500</v>
      </c>
      <c r="G701">
        <f>telmtr!B701</f>
        <v>2</v>
      </c>
      <c r="I701" s="1">
        <f>telmtr!E701/1*'calc monthly loads'!$B$14</f>
        <v>67.452</v>
      </c>
      <c r="J701" s="1">
        <f>telmtr!F701/1*'calc monthly loads'!$B$14</f>
        <v>66.722</v>
      </c>
      <c r="K701" s="1">
        <f>telmtr!G701/1*'calc monthly loads'!$B$14</f>
        <v>63.364</v>
      </c>
      <c r="L701" s="1">
        <f>telmtr!H701/1*'calc monthly loads'!$B$14</f>
        <v>57.816</v>
      </c>
      <c r="M701" s="1">
        <f>telmtr!I701/1*'calc monthly loads'!$B$14</f>
        <v>55.188</v>
      </c>
      <c r="N701" s="1">
        <f>telmtr!J701/1*'calc monthly loads'!$B$14</f>
        <v>54.166</v>
      </c>
      <c r="O701" s="1">
        <f>telmtr!K701/1*'calc monthly loads'!$B$14</f>
        <v>52.852</v>
      </c>
      <c r="P701" s="1">
        <f>telmtr!L701/1*'calc monthly loads'!$B$14</f>
        <v>51.684</v>
      </c>
      <c r="Q701" s="1">
        <f>telmtr!M701/1*'calc monthly loads'!$B$14</f>
        <v>50.662</v>
      </c>
      <c r="R701" s="1">
        <f>telmtr!N701/1*'calc monthly loads'!$B$14</f>
        <v>48.764</v>
      </c>
      <c r="S701" s="1">
        <f>telmtr!O701/1*'calc monthly loads'!$B$14</f>
        <v>47.742</v>
      </c>
      <c r="T701" s="1">
        <f>telmtr!P701/1*'calc monthly loads'!$B$14</f>
        <v>44.822</v>
      </c>
      <c r="U701" t="s">
        <v>13</v>
      </c>
      <c r="V701" s="3">
        <f>SUM(I701:S701)</f>
        <v>616.4119999999999</v>
      </c>
      <c r="W701" t="s">
        <v>14</v>
      </c>
      <c r="X701" s="3">
        <f>T701</f>
        <v>44.822</v>
      </c>
    </row>
    <row r="702" spans="6:24" ht="12.75">
      <c r="F702">
        <f>telmtr!A702</f>
        <v>121600</v>
      </c>
      <c r="G702">
        <f>telmtr!B702</f>
        <v>1</v>
      </c>
      <c r="H702">
        <v>62</v>
      </c>
      <c r="I702" s="1">
        <f>telmtr!E702/1*'calc monthly loads'!$B$14</f>
        <v>42.194</v>
      </c>
      <c r="J702" s="1">
        <f>telmtr!F702/1*'calc monthly loads'!$B$14</f>
        <v>40.88</v>
      </c>
      <c r="K702" s="1">
        <f>telmtr!G702/1*'calc monthly loads'!$B$14</f>
        <v>40.588</v>
      </c>
      <c r="L702" s="1">
        <f>telmtr!H702/1*'calc monthly loads'!$B$14</f>
        <v>40.88</v>
      </c>
      <c r="M702" s="1">
        <f>telmtr!I702/1*'calc monthly loads'!$B$14</f>
        <v>41.318</v>
      </c>
      <c r="N702" s="1">
        <f>telmtr!J702/1*'calc monthly loads'!$B$14</f>
        <v>44.53</v>
      </c>
      <c r="O702" s="1">
        <f>telmtr!K702/1*'calc monthly loads'!$B$14</f>
        <v>47.304</v>
      </c>
      <c r="P702" s="1">
        <f>telmtr!L702/1*'calc monthly loads'!$B$14</f>
        <v>47.012</v>
      </c>
      <c r="Q702" s="1">
        <f>telmtr!M702/1*'calc monthly loads'!$B$14</f>
        <v>46.72</v>
      </c>
      <c r="R702" s="1">
        <f>telmtr!N702/1*'calc monthly loads'!$B$14</f>
        <v>45.698</v>
      </c>
      <c r="S702" s="1">
        <f>telmtr!O702/1*'calc monthly loads'!$B$14</f>
        <v>45.844</v>
      </c>
      <c r="T702" s="1">
        <f>telmtr!P702/1*'calc monthly loads'!$B$14</f>
        <v>46.428</v>
      </c>
      <c r="U702" t="s">
        <v>13</v>
      </c>
      <c r="V702" s="3">
        <v>0</v>
      </c>
      <c r="W702" t="s">
        <v>14</v>
      </c>
      <c r="X702" s="3">
        <f>SUM(I702:T702)</f>
        <v>529.396</v>
      </c>
    </row>
    <row r="703" spans="6:24" ht="12.75">
      <c r="F703">
        <f>telmtr!A703</f>
        <v>121600</v>
      </c>
      <c r="G703">
        <f>telmtr!B703</f>
        <v>2</v>
      </c>
      <c r="I703" s="1">
        <f>telmtr!E703/1*'calc monthly loads'!$B$14</f>
        <v>45.552</v>
      </c>
      <c r="J703" s="1">
        <f>telmtr!F703/1*'calc monthly loads'!$B$14</f>
        <v>44.53</v>
      </c>
      <c r="K703" s="1">
        <f>telmtr!G703/1*'calc monthly loads'!$B$14</f>
        <v>43.508</v>
      </c>
      <c r="L703" s="1">
        <f>telmtr!H703/1*'calc monthly loads'!$B$14</f>
        <v>43.362</v>
      </c>
      <c r="M703" s="1">
        <f>telmtr!I703/1*'calc monthly loads'!$B$14</f>
        <v>44.53</v>
      </c>
      <c r="N703" s="1">
        <f>telmtr!J703/1*'calc monthly loads'!$B$14</f>
        <v>44.092</v>
      </c>
      <c r="O703" s="1">
        <f>telmtr!K703/1*'calc monthly loads'!$B$14</f>
        <v>42.924</v>
      </c>
      <c r="P703" s="1">
        <f>telmtr!L703/1*'calc monthly loads'!$B$14</f>
        <v>42.632</v>
      </c>
      <c r="Q703" s="1">
        <f>telmtr!M703/1*'calc monthly loads'!$B$14</f>
        <v>41.756</v>
      </c>
      <c r="R703" s="1">
        <f>telmtr!N703/1*'calc monthly loads'!$B$14</f>
        <v>42.048</v>
      </c>
      <c r="S703" s="1">
        <f>telmtr!O703/1*'calc monthly loads'!$B$14</f>
        <v>41.61</v>
      </c>
      <c r="T703" s="1">
        <f>telmtr!P703/1*'calc monthly loads'!$B$14</f>
        <v>39.274</v>
      </c>
      <c r="U703" t="s">
        <v>13</v>
      </c>
      <c r="V703" s="3">
        <v>0</v>
      </c>
      <c r="W703" t="s">
        <v>14</v>
      </c>
      <c r="X703" s="3">
        <f>SUM(I703:T703)</f>
        <v>515.818</v>
      </c>
    </row>
    <row r="704" spans="6:24" ht="12.75">
      <c r="F704">
        <f>telmtr!A704</f>
        <v>121700</v>
      </c>
      <c r="G704">
        <f>telmtr!B704</f>
        <v>1</v>
      </c>
      <c r="H704">
        <v>71</v>
      </c>
      <c r="I704" s="1">
        <f>telmtr!E704/1*'calc monthly loads'!$B$14</f>
        <v>37.814</v>
      </c>
      <c r="J704" s="1">
        <f>telmtr!F704/1*'calc monthly loads'!$B$14</f>
        <v>36.646</v>
      </c>
      <c r="K704" s="1">
        <f>telmtr!G704/1*'calc monthly loads'!$B$14</f>
        <v>36.792</v>
      </c>
      <c r="L704" s="1">
        <f>telmtr!H704/1*'calc monthly loads'!$B$14</f>
        <v>36.646</v>
      </c>
      <c r="M704" s="1">
        <f>telmtr!I704/1*'calc monthly loads'!$B$14</f>
        <v>36.938</v>
      </c>
      <c r="N704" s="1">
        <f>telmtr!J704/1*'calc monthly loads'!$B$14</f>
        <v>37.814</v>
      </c>
      <c r="O704" s="1">
        <f>telmtr!K704/1*'calc monthly loads'!$B$14</f>
        <v>38.982</v>
      </c>
      <c r="P704" s="1">
        <f>telmtr!L704/1*'calc monthly loads'!$B$14</f>
        <v>40.004</v>
      </c>
      <c r="Q704" s="1">
        <f>telmtr!M704/1*'calc monthly loads'!$B$14</f>
        <v>40.88</v>
      </c>
      <c r="R704" s="1">
        <f>telmtr!N704/1*'calc monthly loads'!$B$14</f>
        <v>40.88</v>
      </c>
      <c r="S704" s="1">
        <f>telmtr!O704/1*'calc monthly loads'!$B$14</f>
        <v>41.172</v>
      </c>
      <c r="T704" s="1">
        <f>telmtr!P704/1*'calc monthly loads'!$B$14</f>
        <v>41.026</v>
      </c>
      <c r="U704" t="s">
        <v>13</v>
      </c>
      <c r="V704" s="3">
        <v>0</v>
      </c>
      <c r="W704" t="s">
        <v>14</v>
      </c>
      <c r="X704" s="3">
        <f>SUM(I704:T704)</f>
        <v>465.594</v>
      </c>
    </row>
    <row r="705" spans="6:24" ht="12.75">
      <c r="F705">
        <f>telmtr!A705</f>
        <v>121700</v>
      </c>
      <c r="G705">
        <f>telmtr!B705</f>
        <v>2</v>
      </c>
      <c r="I705" s="1">
        <f>telmtr!E705/1*'calc monthly loads'!$B$14</f>
        <v>40.88</v>
      </c>
      <c r="J705" s="1">
        <f>telmtr!F705/1*'calc monthly loads'!$B$14</f>
        <v>41.026</v>
      </c>
      <c r="K705" s="1">
        <f>telmtr!G705/1*'calc monthly loads'!$B$14</f>
        <v>40.88</v>
      </c>
      <c r="L705" s="1">
        <f>telmtr!H705/1*'calc monthly loads'!$B$14</f>
        <v>41.61</v>
      </c>
      <c r="M705" s="1">
        <f>telmtr!I705/1*'calc monthly loads'!$B$14</f>
        <v>42.632</v>
      </c>
      <c r="N705" s="1">
        <f>telmtr!J705/1*'calc monthly loads'!$B$14</f>
        <v>41.61</v>
      </c>
      <c r="O705" s="1">
        <f>telmtr!K705/1*'calc monthly loads'!$B$14</f>
        <v>41.318</v>
      </c>
      <c r="P705" s="1">
        <f>telmtr!L705/1*'calc monthly loads'!$B$14</f>
        <v>41.318</v>
      </c>
      <c r="Q705" s="1">
        <f>telmtr!M705/1*'calc monthly loads'!$B$14</f>
        <v>39.712</v>
      </c>
      <c r="R705" s="1">
        <f>telmtr!N705/1*'calc monthly loads'!$B$14</f>
        <v>39.42</v>
      </c>
      <c r="S705" s="1">
        <f>telmtr!O705/1*'calc monthly loads'!$B$14</f>
        <v>38.398</v>
      </c>
      <c r="T705" s="1">
        <f>telmtr!P705/1*'calc monthly loads'!$B$14</f>
        <v>39.712</v>
      </c>
      <c r="U705" t="s">
        <v>13</v>
      </c>
      <c r="V705" s="3">
        <v>0</v>
      </c>
      <c r="W705" t="s">
        <v>14</v>
      </c>
      <c r="X705" s="3">
        <f>SUM(I705:T705)</f>
        <v>488.516</v>
      </c>
    </row>
    <row r="706" spans="6:24" ht="12.75">
      <c r="F706">
        <f>telmtr!A706</f>
        <v>121800</v>
      </c>
      <c r="G706">
        <f>telmtr!B706</f>
        <v>1</v>
      </c>
      <c r="H706">
        <v>11</v>
      </c>
      <c r="I706" s="1">
        <f>telmtr!E706/1*'calc monthly loads'!$B$14</f>
        <v>40.588</v>
      </c>
      <c r="J706" s="1">
        <f>telmtr!F706/1*'calc monthly loads'!$B$14</f>
        <v>38.69</v>
      </c>
      <c r="K706" s="1">
        <f>telmtr!G706/1*'calc monthly loads'!$B$14</f>
        <v>38.106</v>
      </c>
      <c r="L706" s="1">
        <f>telmtr!H706/1*'calc monthly loads'!$B$14</f>
        <v>39.858</v>
      </c>
      <c r="M706" s="1">
        <f>telmtr!I706/1*'calc monthly loads'!$B$14</f>
        <v>44.384</v>
      </c>
      <c r="N706" s="1">
        <f>telmtr!J706/1*'calc monthly loads'!$B$14</f>
        <v>49.786</v>
      </c>
      <c r="O706" s="1">
        <f>telmtr!K706/1*'calc monthly loads'!$B$14</f>
        <v>60.298</v>
      </c>
      <c r="P706" s="1">
        <f>telmtr!L706/1*'calc monthly loads'!$B$14</f>
        <v>68.912</v>
      </c>
      <c r="Q706" s="1">
        <f>telmtr!M706/1*'calc monthly loads'!$B$14</f>
        <v>71.832</v>
      </c>
      <c r="R706" s="1">
        <f>telmtr!N706/1*'calc monthly loads'!$B$14</f>
        <v>71.832</v>
      </c>
      <c r="S706" s="1">
        <f>telmtr!O706/1*'calc monthly loads'!$B$14</f>
        <v>73.584</v>
      </c>
      <c r="T706" s="1">
        <f>telmtr!P706/1*'calc monthly loads'!$B$14</f>
        <v>72.27</v>
      </c>
      <c r="U706" t="s">
        <v>13</v>
      </c>
      <c r="V706" s="3">
        <f>SUM(P706:T706)</f>
        <v>358.42999999999995</v>
      </c>
      <c r="W706" t="s">
        <v>14</v>
      </c>
      <c r="X706" s="3">
        <f>SUM(I706:O706)</f>
        <v>311.71</v>
      </c>
    </row>
    <row r="707" spans="6:24" ht="12.75">
      <c r="F707">
        <f>telmtr!A707</f>
        <v>121800</v>
      </c>
      <c r="G707">
        <f>telmtr!B707</f>
        <v>2</v>
      </c>
      <c r="I707" s="1">
        <f>telmtr!E707/1*'calc monthly loads'!$B$14</f>
        <v>70.08</v>
      </c>
      <c r="J707" s="1">
        <f>telmtr!F707/1*'calc monthly loads'!$B$14</f>
        <v>71.102</v>
      </c>
      <c r="K707" s="1">
        <f>telmtr!G707/1*'calc monthly loads'!$B$14</f>
        <v>68.474</v>
      </c>
      <c r="L707" s="1">
        <f>telmtr!H707/1*'calc monthly loads'!$B$14</f>
        <v>63.656</v>
      </c>
      <c r="M707" s="1">
        <f>telmtr!I707/1*'calc monthly loads'!$B$14</f>
        <v>60.152</v>
      </c>
      <c r="N707" s="1">
        <f>telmtr!J707/1*'calc monthly loads'!$B$14</f>
        <v>57.524</v>
      </c>
      <c r="O707" s="1">
        <f>telmtr!K707/1*'calc monthly loads'!$B$14</f>
        <v>56.794</v>
      </c>
      <c r="P707" s="1">
        <f>telmtr!L707/1*'calc monthly loads'!$B$14</f>
        <v>55.918</v>
      </c>
      <c r="Q707" s="1">
        <f>telmtr!M707/1*'calc monthly loads'!$B$14</f>
        <v>55.918</v>
      </c>
      <c r="R707" s="1">
        <f>telmtr!N707/1*'calc monthly loads'!$B$14</f>
        <v>55.042</v>
      </c>
      <c r="S707" s="1">
        <f>telmtr!O707/1*'calc monthly loads'!$B$14</f>
        <v>53.144</v>
      </c>
      <c r="T707" s="1">
        <f>telmtr!P707/1*'calc monthly loads'!$B$14</f>
        <v>49.786</v>
      </c>
      <c r="U707" t="s">
        <v>13</v>
      </c>
      <c r="V707" s="3">
        <f>SUM(I707:S707)</f>
        <v>667.804</v>
      </c>
      <c r="W707" t="s">
        <v>14</v>
      </c>
      <c r="X707" s="3">
        <f>T707</f>
        <v>49.786</v>
      </c>
    </row>
    <row r="708" spans="6:24" ht="12.75">
      <c r="F708">
        <f>telmtr!A708</f>
        <v>121900</v>
      </c>
      <c r="G708">
        <f>telmtr!B708</f>
        <v>1</v>
      </c>
      <c r="H708">
        <v>21</v>
      </c>
      <c r="I708" s="1">
        <f>telmtr!E708/1*'calc monthly loads'!$B$14</f>
        <v>47.45</v>
      </c>
      <c r="J708" s="1">
        <f>telmtr!F708/1*'calc monthly loads'!$B$14</f>
        <v>45.844</v>
      </c>
      <c r="K708" s="1">
        <f>telmtr!G708/1*'calc monthly loads'!$B$14</f>
        <v>45.26</v>
      </c>
      <c r="L708" s="1">
        <f>telmtr!H708/1*'calc monthly loads'!$B$14</f>
        <v>45.26</v>
      </c>
      <c r="M708" s="1">
        <f>telmtr!I708/1*'calc monthly loads'!$B$14</f>
        <v>47.596</v>
      </c>
      <c r="N708" s="1">
        <f>telmtr!J708/1*'calc monthly loads'!$B$14</f>
        <v>52.706</v>
      </c>
      <c r="O708" s="1">
        <f>telmtr!K708/1*'calc monthly loads'!$B$14</f>
        <v>62.05</v>
      </c>
      <c r="P708" s="1">
        <f>telmtr!L708/1*'calc monthly loads'!$B$14</f>
        <v>70.518</v>
      </c>
      <c r="Q708" s="1">
        <f>telmtr!M708/1*'calc monthly loads'!$B$14</f>
        <v>73.292</v>
      </c>
      <c r="R708" s="1">
        <f>telmtr!N708/1*'calc monthly loads'!$B$14</f>
        <v>72.708</v>
      </c>
      <c r="S708" s="1">
        <f>telmtr!O708/1*'calc monthly loads'!$B$14</f>
        <v>73.876</v>
      </c>
      <c r="T708" s="1">
        <f>telmtr!P708/1*'calc monthly loads'!$B$14</f>
        <v>72.27</v>
      </c>
      <c r="U708" t="s">
        <v>13</v>
      </c>
      <c r="V708" s="3">
        <f>SUM(P708:T708)</f>
        <v>362.664</v>
      </c>
      <c r="W708" t="s">
        <v>14</v>
      </c>
      <c r="X708" s="3">
        <f>SUM(I708:O708)</f>
        <v>346.166</v>
      </c>
    </row>
    <row r="709" spans="6:24" ht="12.75">
      <c r="F709">
        <f>telmtr!A709</f>
        <v>121900</v>
      </c>
      <c r="G709">
        <f>telmtr!B709</f>
        <v>2</v>
      </c>
      <c r="I709" s="1">
        <f>telmtr!E709/1*'calc monthly loads'!$B$14</f>
        <v>70.226</v>
      </c>
      <c r="J709" s="1">
        <f>telmtr!F709/1*'calc monthly loads'!$B$14</f>
        <v>73.146</v>
      </c>
      <c r="K709" s="1">
        <f>telmtr!G709/1*'calc monthly loads'!$B$14</f>
        <v>69.496</v>
      </c>
      <c r="L709" s="1">
        <f>telmtr!H709/1*'calc monthly loads'!$B$14</f>
        <v>65.262</v>
      </c>
      <c r="M709" s="1">
        <f>telmtr!I709/1*'calc monthly loads'!$B$14</f>
        <v>61.904</v>
      </c>
      <c r="N709" s="1">
        <f>telmtr!J709/1*'calc monthly loads'!$B$14</f>
        <v>59.276</v>
      </c>
      <c r="O709" s="1">
        <f>telmtr!K709/1*'calc monthly loads'!$B$14</f>
        <v>57.67</v>
      </c>
      <c r="P709" s="1">
        <f>telmtr!L709/1*'calc monthly loads'!$B$14</f>
        <v>56.502</v>
      </c>
      <c r="Q709" s="1">
        <f>telmtr!M709/1*'calc monthly loads'!$B$14</f>
        <v>55.918</v>
      </c>
      <c r="R709" s="1">
        <f>telmtr!N709/1*'calc monthly loads'!$B$14</f>
        <v>53.728</v>
      </c>
      <c r="S709" s="1">
        <f>telmtr!O709/1*'calc monthly loads'!$B$14</f>
        <v>52.414</v>
      </c>
      <c r="T709" s="1">
        <f>telmtr!P709/1*'calc monthly loads'!$B$14</f>
        <v>49.64</v>
      </c>
      <c r="U709" t="s">
        <v>13</v>
      </c>
      <c r="V709" s="3">
        <f>SUM(I709:S709)</f>
        <v>675.5419999999999</v>
      </c>
      <c r="W709" t="s">
        <v>14</v>
      </c>
      <c r="X709" s="3">
        <f>T709</f>
        <v>49.64</v>
      </c>
    </row>
    <row r="710" spans="6:24" ht="12.75">
      <c r="F710">
        <f>telmtr!A710</f>
        <v>122000</v>
      </c>
      <c r="G710">
        <f>telmtr!B710</f>
        <v>1</v>
      </c>
      <c r="H710">
        <v>32</v>
      </c>
      <c r="I710" s="1">
        <f>telmtr!E710/1*'calc monthly loads'!$B$14</f>
        <v>47.596</v>
      </c>
      <c r="J710" s="1">
        <f>telmtr!F710/1*'calc monthly loads'!$B$14</f>
        <v>45.844</v>
      </c>
      <c r="K710" s="1">
        <f>telmtr!G710/1*'calc monthly loads'!$B$14</f>
        <v>45.552</v>
      </c>
      <c r="L710" s="1">
        <f>telmtr!H710/1*'calc monthly loads'!$B$14</f>
        <v>45.26</v>
      </c>
      <c r="M710" s="1">
        <f>telmtr!I710/1*'calc monthly loads'!$B$14</f>
        <v>43.508</v>
      </c>
      <c r="N710" s="1">
        <f>telmtr!J710/1*'calc monthly loads'!$B$14</f>
        <v>48.18</v>
      </c>
      <c r="O710" s="1">
        <f>telmtr!K710/1*'calc monthly loads'!$B$14</f>
        <v>55.334</v>
      </c>
      <c r="P710" s="1">
        <f>telmtr!L710/1*'calc monthly loads'!$B$14</f>
        <v>63.948</v>
      </c>
      <c r="Q710" s="1">
        <f>telmtr!M710/1*'calc monthly loads'!$B$14</f>
        <v>66.868</v>
      </c>
      <c r="R710" s="1">
        <f>telmtr!N710/1*'calc monthly loads'!$B$14</f>
        <v>69.35</v>
      </c>
      <c r="S710" s="1">
        <f>telmtr!O710/1*'calc monthly loads'!$B$14</f>
        <v>70.956</v>
      </c>
      <c r="T710" s="1">
        <f>telmtr!P710/1*'calc monthly loads'!$B$14</f>
        <v>67.452</v>
      </c>
      <c r="U710" t="s">
        <v>13</v>
      </c>
      <c r="V710" s="3">
        <f>SUM(P710:T710)</f>
        <v>338.574</v>
      </c>
      <c r="W710" t="s">
        <v>14</v>
      </c>
      <c r="X710" s="3">
        <f>SUM(I710:O710)</f>
        <v>331.274</v>
      </c>
    </row>
    <row r="711" spans="6:24" ht="12.75">
      <c r="F711">
        <f>telmtr!A711</f>
        <v>122000</v>
      </c>
      <c r="G711">
        <f>telmtr!B711</f>
        <v>2</v>
      </c>
      <c r="I711" s="1">
        <f>telmtr!E711/1*'calc monthly loads'!$B$14</f>
        <v>68.62</v>
      </c>
      <c r="J711" s="1">
        <f>telmtr!F711/1*'calc monthly loads'!$B$14</f>
        <v>66.576</v>
      </c>
      <c r="K711" s="1">
        <f>telmtr!G711/1*'calc monthly loads'!$B$14</f>
        <v>62.78</v>
      </c>
      <c r="L711" s="1">
        <f>telmtr!H711/1*'calc monthly loads'!$B$14</f>
        <v>57.962</v>
      </c>
      <c r="M711" s="1">
        <f>telmtr!I711/1*'calc monthly loads'!$B$14</f>
        <v>56.648</v>
      </c>
      <c r="N711" s="1">
        <f>telmtr!J711/1*'calc monthly loads'!$B$14</f>
        <v>54.896</v>
      </c>
      <c r="O711" s="1">
        <f>telmtr!K711/1*'calc monthly loads'!$B$14</f>
        <v>54.02</v>
      </c>
      <c r="P711" s="1">
        <f>telmtr!L711/1*'calc monthly loads'!$B$14</f>
        <v>54.02</v>
      </c>
      <c r="Q711" s="1">
        <f>telmtr!M711/1*'calc monthly loads'!$B$14</f>
        <v>55.334</v>
      </c>
      <c r="R711" s="1">
        <f>telmtr!N711/1*'calc monthly loads'!$B$14</f>
        <v>53.728</v>
      </c>
      <c r="S711" s="1">
        <f>telmtr!O711/1*'calc monthly loads'!$B$14</f>
        <v>51.976</v>
      </c>
      <c r="T711" s="1">
        <f>telmtr!P711/1*'calc monthly loads'!$B$14</f>
        <v>49.786</v>
      </c>
      <c r="U711" t="s">
        <v>13</v>
      </c>
      <c r="V711" s="3">
        <f>SUM(I711:S711)</f>
        <v>636.56</v>
      </c>
      <c r="W711" t="s">
        <v>14</v>
      </c>
      <c r="X711" s="3">
        <f>T711</f>
        <v>49.786</v>
      </c>
    </row>
    <row r="712" spans="6:24" ht="12.75">
      <c r="F712">
        <f>telmtr!A712</f>
        <v>122100</v>
      </c>
      <c r="G712">
        <f>telmtr!B712</f>
        <v>1</v>
      </c>
      <c r="H712">
        <v>42</v>
      </c>
      <c r="I712" s="1">
        <f>telmtr!E712/1*'calc monthly loads'!$B$14</f>
        <v>48.18</v>
      </c>
      <c r="J712" s="1">
        <f>telmtr!F712/1*'calc monthly loads'!$B$14</f>
        <v>46.72</v>
      </c>
      <c r="K712" s="1">
        <f>telmtr!G712/1*'calc monthly loads'!$B$14</f>
        <v>46.282</v>
      </c>
      <c r="L712" s="1">
        <f>telmtr!H712/1*'calc monthly loads'!$B$14</f>
        <v>46.428</v>
      </c>
      <c r="M712" s="1">
        <f>telmtr!I712/1*'calc monthly loads'!$B$14</f>
        <v>47.888</v>
      </c>
      <c r="N712" s="1">
        <f>telmtr!J712/1*'calc monthly loads'!$B$14</f>
        <v>52.414</v>
      </c>
      <c r="O712" s="1">
        <f>telmtr!K712/1*'calc monthly loads'!$B$14</f>
        <v>61.758</v>
      </c>
      <c r="P712" s="1">
        <f>telmtr!L712/1*'calc monthly loads'!$B$14</f>
        <v>67.014</v>
      </c>
      <c r="Q712" s="1">
        <f>telmtr!M712/1*'calc monthly loads'!$B$14</f>
        <v>70.08</v>
      </c>
      <c r="R712" s="1">
        <f>telmtr!N712/1*'calc monthly loads'!$B$14</f>
        <v>69.058</v>
      </c>
      <c r="S712" s="1">
        <f>telmtr!O712/1*'calc monthly loads'!$B$14</f>
        <v>69.934</v>
      </c>
      <c r="T712" s="1">
        <f>telmtr!P712/1*'calc monthly loads'!$B$14</f>
        <v>68.182</v>
      </c>
      <c r="U712" t="s">
        <v>13</v>
      </c>
      <c r="V712" s="3">
        <f>SUM(P712:T712)</f>
        <v>344.26800000000003</v>
      </c>
      <c r="W712" t="s">
        <v>14</v>
      </c>
      <c r="X712" s="3">
        <f>SUM(I712:O712)</f>
        <v>349.67</v>
      </c>
    </row>
    <row r="713" spans="6:24" ht="12.75">
      <c r="F713">
        <f>telmtr!A713</f>
        <v>122100</v>
      </c>
      <c r="G713">
        <f>telmtr!B713</f>
        <v>2</v>
      </c>
      <c r="I713" s="1">
        <f>telmtr!E713/1*'calc monthly loads'!$B$14</f>
        <v>65.992</v>
      </c>
      <c r="J713" s="1">
        <f>telmtr!F713/1*'calc monthly loads'!$B$14</f>
        <v>68.62</v>
      </c>
      <c r="K713" s="1">
        <f>telmtr!G713/1*'calc monthly loads'!$B$14</f>
        <v>66.43</v>
      </c>
      <c r="L713" s="1">
        <f>telmtr!H713/1*'calc monthly loads'!$B$14</f>
        <v>61.758</v>
      </c>
      <c r="M713" s="1">
        <f>telmtr!I713/1*'calc monthly loads'!$B$14</f>
        <v>59.276</v>
      </c>
      <c r="N713" s="1">
        <f>telmtr!J713/1*'calc monthly loads'!$B$14</f>
        <v>58.254</v>
      </c>
      <c r="O713" s="1">
        <f>telmtr!K713/1*'calc monthly loads'!$B$14</f>
        <v>56.648</v>
      </c>
      <c r="P713" s="1">
        <f>telmtr!L713/1*'calc monthly loads'!$B$14</f>
        <v>54.604</v>
      </c>
      <c r="Q713" s="1">
        <f>telmtr!M713/1*'calc monthly loads'!$B$14</f>
        <v>53.728</v>
      </c>
      <c r="R713" s="1">
        <f>telmtr!N713/1*'calc monthly loads'!$B$14</f>
        <v>52.706</v>
      </c>
      <c r="S713" s="1">
        <f>telmtr!O713/1*'calc monthly loads'!$B$14</f>
        <v>51.538</v>
      </c>
      <c r="T713" s="1">
        <f>telmtr!P713/1*'calc monthly loads'!$B$14</f>
        <v>48.618</v>
      </c>
      <c r="U713" t="s">
        <v>13</v>
      </c>
      <c r="V713" s="3">
        <f>SUM(I713:S713)</f>
        <v>649.5540000000001</v>
      </c>
      <c r="W713" t="s">
        <v>14</v>
      </c>
      <c r="X713" s="3">
        <f>T713</f>
        <v>48.618</v>
      </c>
    </row>
    <row r="714" spans="6:24" ht="12.75">
      <c r="F714">
        <f>telmtr!A714</f>
        <v>122200</v>
      </c>
      <c r="G714">
        <f>telmtr!B714</f>
        <v>1</v>
      </c>
      <c r="H714">
        <v>52</v>
      </c>
      <c r="I714" s="1">
        <f>telmtr!E714/1*'calc monthly loads'!$B$14</f>
        <v>46.136</v>
      </c>
      <c r="J714" s="1">
        <f>telmtr!F714/1*'calc monthly loads'!$B$14</f>
        <v>44.968</v>
      </c>
      <c r="K714" s="1">
        <f>telmtr!G714/1*'calc monthly loads'!$B$14</f>
        <v>44.384</v>
      </c>
      <c r="L714" s="1">
        <f>telmtr!H714/1*'calc monthly loads'!$B$14</f>
        <v>44.238</v>
      </c>
      <c r="M714" s="1">
        <f>telmtr!I714/1*'calc monthly loads'!$B$14</f>
        <v>45.99</v>
      </c>
      <c r="N714" s="1">
        <f>telmtr!J714/1*'calc monthly loads'!$B$14</f>
        <v>49.786</v>
      </c>
      <c r="O714" s="1">
        <f>telmtr!K714/1*'calc monthly loads'!$B$14</f>
        <v>57.524</v>
      </c>
      <c r="P714" s="1">
        <f>telmtr!L714/1*'calc monthly loads'!$B$14</f>
        <v>63.656</v>
      </c>
      <c r="Q714" s="1">
        <f>telmtr!M714/1*'calc monthly loads'!$B$14</f>
        <v>65.7</v>
      </c>
      <c r="R714" s="1">
        <f>telmtr!N714/1*'calc monthly loads'!$B$14</f>
        <v>64.97</v>
      </c>
      <c r="S714" s="1">
        <f>telmtr!O714/1*'calc monthly loads'!$B$14</f>
        <v>65.7</v>
      </c>
      <c r="T714" s="1">
        <f>telmtr!P714/1*'calc monthly loads'!$B$14</f>
        <v>63.51</v>
      </c>
      <c r="U714" t="s">
        <v>13</v>
      </c>
      <c r="V714" s="3">
        <f>SUM(P714:T714)</f>
        <v>323.536</v>
      </c>
      <c r="W714" t="s">
        <v>14</v>
      </c>
      <c r="X714" s="3">
        <f>SUM(I714:O714)</f>
        <v>333.026</v>
      </c>
    </row>
    <row r="715" spans="6:24" ht="12.75">
      <c r="F715">
        <f>telmtr!A715</f>
        <v>122200</v>
      </c>
      <c r="G715">
        <f>telmtr!B715</f>
        <v>2</v>
      </c>
      <c r="I715" s="1">
        <f>telmtr!E715/1*'calc monthly loads'!$B$14</f>
        <v>60.152</v>
      </c>
      <c r="J715" s="1">
        <f>telmtr!F715/1*'calc monthly loads'!$B$14</f>
        <v>61.028</v>
      </c>
      <c r="K715" s="1">
        <f>telmtr!G715/1*'calc monthly loads'!$B$14</f>
        <v>57.67</v>
      </c>
      <c r="L715" s="1">
        <f>telmtr!H715/1*'calc monthly loads'!$B$14</f>
        <v>55.188</v>
      </c>
      <c r="M715" s="1">
        <f>telmtr!I715/1*'calc monthly loads'!$B$14</f>
        <v>53.728</v>
      </c>
      <c r="N715" s="1">
        <f>telmtr!J715/1*'calc monthly loads'!$B$14</f>
        <v>52.706</v>
      </c>
      <c r="O715" s="1">
        <f>telmtr!K715/1*'calc monthly loads'!$B$14</f>
        <v>51.1</v>
      </c>
      <c r="P715" s="1">
        <f>telmtr!L715/1*'calc monthly loads'!$B$14</f>
        <v>50.224</v>
      </c>
      <c r="Q715" s="1">
        <f>telmtr!M715/1*'calc monthly loads'!$B$14</f>
        <v>49.64</v>
      </c>
      <c r="R715" s="1">
        <f>telmtr!N715/1*'calc monthly loads'!$B$14</f>
        <v>48.472</v>
      </c>
      <c r="S715" s="1">
        <f>telmtr!O715/1*'calc monthly loads'!$B$14</f>
        <v>47.888</v>
      </c>
      <c r="T715" s="1">
        <f>telmtr!P715/1*'calc monthly loads'!$B$14</f>
        <v>45.26</v>
      </c>
      <c r="U715" t="s">
        <v>13</v>
      </c>
      <c r="V715" s="3">
        <f>SUM(I715:S715)</f>
        <v>587.796</v>
      </c>
      <c r="W715" t="s">
        <v>14</v>
      </c>
      <c r="X715" s="3">
        <f>T715</f>
        <v>45.26</v>
      </c>
    </row>
    <row r="716" spans="6:24" ht="12.75">
      <c r="F716">
        <f>telmtr!A716</f>
        <v>122300</v>
      </c>
      <c r="G716">
        <f>telmtr!B716</f>
        <v>1</v>
      </c>
      <c r="H716">
        <v>62</v>
      </c>
      <c r="I716" s="1">
        <f>telmtr!E716/1*'calc monthly loads'!$B$14</f>
        <v>43.8</v>
      </c>
      <c r="J716" s="1">
        <f>telmtr!F716/1*'calc monthly loads'!$B$14</f>
        <v>43.216</v>
      </c>
      <c r="K716" s="1">
        <f>telmtr!G716/1*'calc monthly loads'!$B$14</f>
        <v>42.048</v>
      </c>
      <c r="L716" s="1">
        <f>telmtr!H716/1*'calc monthly loads'!$B$14</f>
        <v>41.026</v>
      </c>
      <c r="M716" s="1">
        <f>telmtr!I716/1*'calc monthly loads'!$B$14</f>
        <v>39.858</v>
      </c>
      <c r="N716" s="1">
        <f>telmtr!J716/1*'calc monthly loads'!$B$14</f>
        <v>41.172</v>
      </c>
      <c r="O716" s="1">
        <f>telmtr!K716/1*'calc monthly loads'!$B$14</f>
        <v>42.778</v>
      </c>
      <c r="P716" s="1">
        <f>telmtr!L716/1*'calc monthly loads'!$B$14</f>
        <v>42.778</v>
      </c>
      <c r="Q716" s="1">
        <f>telmtr!M716/1*'calc monthly loads'!$B$14</f>
        <v>43.508</v>
      </c>
      <c r="R716" s="1">
        <f>telmtr!N716/1*'calc monthly loads'!$B$14</f>
        <v>43.07</v>
      </c>
      <c r="S716" s="1">
        <f>telmtr!O716/1*'calc monthly loads'!$B$14</f>
        <v>43.07</v>
      </c>
      <c r="T716" s="1">
        <f>telmtr!P716/1*'calc monthly loads'!$B$14</f>
        <v>42.486</v>
      </c>
      <c r="U716" t="s">
        <v>13</v>
      </c>
      <c r="V716" s="3">
        <v>0</v>
      </c>
      <c r="W716" t="s">
        <v>14</v>
      </c>
      <c r="X716" s="3">
        <f aca="true" t="shared" si="8" ref="X716:X721">SUM(I716:T716)</f>
        <v>508.81</v>
      </c>
    </row>
    <row r="717" spans="6:24" ht="12.75">
      <c r="F717">
        <f>telmtr!A717</f>
        <v>122300</v>
      </c>
      <c r="G717">
        <f>telmtr!B717</f>
        <v>2</v>
      </c>
      <c r="I717" s="1">
        <f>telmtr!E717/1*'calc monthly loads'!$B$14</f>
        <v>41.756</v>
      </c>
      <c r="J717" s="1">
        <f>telmtr!F717/1*'calc monthly loads'!$B$14</f>
        <v>41.172</v>
      </c>
      <c r="K717" s="1">
        <f>telmtr!G717/1*'calc monthly loads'!$B$14</f>
        <v>40.296</v>
      </c>
      <c r="L717" s="1">
        <f>telmtr!H717/1*'calc monthly loads'!$B$14</f>
        <v>40.15</v>
      </c>
      <c r="M717" s="1">
        <f>telmtr!I717/1*'calc monthly loads'!$B$14</f>
        <v>41.61</v>
      </c>
      <c r="N717" s="1">
        <f>telmtr!J717/1*'calc monthly loads'!$B$14</f>
        <v>42.632</v>
      </c>
      <c r="O717" s="1">
        <f>telmtr!K717/1*'calc monthly loads'!$B$14</f>
        <v>41.464</v>
      </c>
      <c r="P717" s="1">
        <f>telmtr!L717/1*'calc monthly loads'!$B$14</f>
        <v>41.464</v>
      </c>
      <c r="Q717" s="1">
        <f>telmtr!M717/1*'calc monthly loads'!$B$14</f>
        <v>41.464</v>
      </c>
      <c r="R717" s="1">
        <f>telmtr!N717/1*'calc monthly loads'!$B$14</f>
        <v>40.88</v>
      </c>
      <c r="S717" s="1">
        <f>telmtr!O717/1*'calc monthly loads'!$B$14</f>
        <v>40.15</v>
      </c>
      <c r="T717" s="1">
        <f>telmtr!P717/1*'calc monthly loads'!$B$14</f>
        <v>38.836</v>
      </c>
      <c r="U717" t="s">
        <v>13</v>
      </c>
      <c r="V717" s="3">
        <v>0</v>
      </c>
      <c r="W717" t="s">
        <v>14</v>
      </c>
      <c r="X717" s="3">
        <f t="shared" si="8"/>
        <v>491.87399999999997</v>
      </c>
    </row>
    <row r="718" spans="6:24" ht="12.75">
      <c r="F718">
        <f>telmtr!A718</f>
        <v>122400</v>
      </c>
      <c r="G718">
        <f>telmtr!B718</f>
        <v>1</v>
      </c>
      <c r="H718">
        <v>71</v>
      </c>
      <c r="I718" s="1">
        <f>telmtr!E718/1*'calc monthly loads'!$B$14</f>
        <v>38.106</v>
      </c>
      <c r="J718" s="1">
        <f>telmtr!F718/1*'calc monthly loads'!$B$14</f>
        <v>37.522</v>
      </c>
      <c r="K718" s="1">
        <f>telmtr!G718/1*'calc monthly loads'!$B$14</f>
        <v>37.668</v>
      </c>
      <c r="L718" s="1">
        <f>telmtr!H718/1*'calc monthly loads'!$B$14</f>
        <v>37.814</v>
      </c>
      <c r="M718" s="1">
        <f>telmtr!I718/1*'calc monthly loads'!$B$14</f>
        <v>38.544</v>
      </c>
      <c r="N718" s="1">
        <f>telmtr!J718/1*'calc monthly loads'!$B$14</f>
        <v>39.128</v>
      </c>
      <c r="O718" s="1">
        <f>telmtr!K718/1*'calc monthly loads'!$B$14</f>
        <v>39.42</v>
      </c>
      <c r="P718" s="1">
        <f>telmtr!L718/1*'calc monthly loads'!$B$14</f>
        <v>38.69</v>
      </c>
      <c r="Q718" s="1">
        <f>telmtr!M718/1*'calc monthly loads'!$B$14</f>
        <v>39.274</v>
      </c>
      <c r="R718" s="1">
        <f>telmtr!N718/1*'calc monthly loads'!$B$14</f>
        <v>39.274</v>
      </c>
      <c r="S718" s="1">
        <f>telmtr!O718/1*'calc monthly loads'!$B$14</f>
        <v>38.252</v>
      </c>
      <c r="T718" s="1">
        <f>telmtr!P718/1*'calc monthly loads'!$B$14</f>
        <v>37.668</v>
      </c>
      <c r="U718" t="s">
        <v>13</v>
      </c>
      <c r="V718" s="3">
        <v>0</v>
      </c>
      <c r="W718" t="s">
        <v>14</v>
      </c>
      <c r="X718" s="3">
        <f t="shared" si="8"/>
        <v>461.36</v>
      </c>
    </row>
    <row r="719" spans="6:24" ht="12.75">
      <c r="F719">
        <f>telmtr!A719</f>
        <v>122400</v>
      </c>
      <c r="G719">
        <f>telmtr!B719</f>
        <v>2</v>
      </c>
      <c r="I719" s="1">
        <f>telmtr!E719/1*'calc monthly loads'!$B$14</f>
        <v>37.084</v>
      </c>
      <c r="J719" s="1">
        <f>telmtr!F719/1*'calc monthly loads'!$B$14</f>
        <v>37.084</v>
      </c>
      <c r="K719" s="1">
        <f>telmtr!G719/1*'calc monthly loads'!$B$14</f>
        <v>36.646</v>
      </c>
      <c r="L719" s="1">
        <f>telmtr!H719/1*'calc monthly loads'!$B$14</f>
        <v>37.23</v>
      </c>
      <c r="M719" s="1">
        <f>telmtr!I719/1*'calc monthly loads'!$B$14</f>
        <v>38.69</v>
      </c>
      <c r="N719" s="1">
        <f>telmtr!J719/1*'calc monthly loads'!$B$14</f>
        <v>39.128</v>
      </c>
      <c r="O719" s="1">
        <f>telmtr!K719/1*'calc monthly loads'!$B$14</f>
        <v>38.106</v>
      </c>
      <c r="P719" s="1">
        <f>telmtr!L719/1*'calc monthly loads'!$B$14</f>
        <v>36.354</v>
      </c>
      <c r="Q719" s="1">
        <f>telmtr!M719/1*'calc monthly loads'!$B$14</f>
        <v>35.77</v>
      </c>
      <c r="R719" s="1">
        <f>telmtr!N719/1*'calc monthly loads'!$B$14</f>
        <v>35.478</v>
      </c>
      <c r="S719" s="1">
        <f>telmtr!O719/1*'calc monthly loads'!$B$14</f>
        <v>34.894</v>
      </c>
      <c r="T719" s="1">
        <f>telmtr!P719/1*'calc monthly loads'!$B$14</f>
        <v>34.748</v>
      </c>
      <c r="U719" t="s">
        <v>13</v>
      </c>
      <c r="V719" s="3">
        <v>0</v>
      </c>
      <c r="W719" t="s">
        <v>14</v>
      </c>
      <c r="X719" s="3">
        <f t="shared" si="8"/>
        <v>441.212</v>
      </c>
    </row>
    <row r="720" spans="6:24" ht="12.75">
      <c r="F720">
        <f>telmtr!A720</f>
        <v>122500</v>
      </c>
      <c r="G720">
        <f>telmtr!B720</f>
        <v>1</v>
      </c>
      <c r="H720">
        <v>81</v>
      </c>
      <c r="I720" s="1">
        <f>telmtr!E720/1*'calc monthly loads'!$B$14</f>
        <v>34.018</v>
      </c>
      <c r="J720" s="1">
        <f>telmtr!F720/1*'calc monthly loads'!$B$14</f>
        <v>34.018</v>
      </c>
      <c r="K720" s="1">
        <f>telmtr!G720/1*'calc monthly loads'!$B$14</f>
        <v>34.018</v>
      </c>
      <c r="L720" s="1">
        <f>telmtr!H720/1*'calc monthly loads'!$B$14</f>
        <v>34.456</v>
      </c>
      <c r="M720" s="1">
        <f>telmtr!I720/1*'calc monthly loads'!$B$14</f>
        <v>35.186</v>
      </c>
      <c r="N720" s="1">
        <f>telmtr!J720/1*'calc monthly loads'!$B$14</f>
        <v>35.77</v>
      </c>
      <c r="O720" s="1">
        <f>telmtr!K720/1*'calc monthly loads'!$B$14</f>
        <v>36.062</v>
      </c>
      <c r="P720" s="1">
        <f>telmtr!L720/1*'calc monthly loads'!$B$14</f>
        <v>35.186</v>
      </c>
      <c r="Q720" s="1">
        <f>telmtr!M720/1*'calc monthly loads'!$B$14</f>
        <v>35.04</v>
      </c>
      <c r="R720" s="1">
        <f>telmtr!N720/1*'calc monthly loads'!$B$14</f>
        <v>35.04</v>
      </c>
      <c r="S720" s="1">
        <f>telmtr!O720/1*'calc monthly loads'!$B$14</f>
        <v>34.894</v>
      </c>
      <c r="T720" s="1">
        <f>telmtr!P720/1*'calc monthly loads'!$B$14</f>
        <v>34.894</v>
      </c>
      <c r="U720" t="s">
        <v>13</v>
      </c>
      <c r="V720" s="3">
        <v>0</v>
      </c>
      <c r="W720" t="s">
        <v>14</v>
      </c>
      <c r="X720" s="3">
        <f t="shared" si="8"/>
        <v>418.58200000000005</v>
      </c>
    </row>
    <row r="721" spans="6:24" ht="12.75">
      <c r="F721">
        <f>telmtr!A721</f>
        <v>122500</v>
      </c>
      <c r="G721">
        <f>telmtr!B721</f>
        <v>2</v>
      </c>
      <c r="I721" s="1">
        <f>telmtr!E721/1*'calc monthly loads'!$B$14</f>
        <v>35.04</v>
      </c>
      <c r="J721" s="1">
        <f>telmtr!F721/1*'calc monthly loads'!$B$14</f>
        <v>35.04</v>
      </c>
      <c r="K721" s="1">
        <f>telmtr!G721/1*'calc monthly loads'!$B$14</f>
        <v>34.894</v>
      </c>
      <c r="L721" s="1">
        <f>telmtr!H721/1*'calc monthly loads'!$B$14</f>
        <v>35.478</v>
      </c>
      <c r="M721" s="1">
        <f>telmtr!I721/1*'calc monthly loads'!$B$14</f>
        <v>37.23</v>
      </c>
      <c r="N721" s="1">
        <f>telmtr!J721/1*'calc monthly loads'!$B$14</f>
        <v>38.106</v>
      </c>
      <c r="O721" s="1">
        <f>telmtr!K721/1*'calc monthly loads'!$B$14</f>
        <v>37.522</v>
      </c>
      <c r="P721" s="1">
        <f>telmtr!L721/1*'calc monthly loads'!$B$14</f>
        <v>37.23</v>
      </c>
      <c r="Q721" s="1">
        <f>telmtr!M721/1*'calc monthly loads'!$B$14</f>
        <v>37.522</v>
      </c>
      <c r="R721" s="1">
        <f>telmtr!N721/1*'calc monthly loads'!$B$14</f>
        <v>37.522</v>
      </c>
      <c r="S721" s="1">
        <f>telmtr!O721/1*'calc monthly loads'!$B$14</f>
        <v>37.23</v>
      </c>
      <c r="T721" s="1">
        <f>telmtr!P721/1*'calc monthly loads'!$B$14</f>
        <v>36.938</v>
      </c>
      <c r="U721" t="s">
        <v>13</v>
      </c>
      <c r="V721" s="3">
        <v>0</v>
      </c>
      <c r="W721" t="s">
        <v>14</v>
      </c>
      <c r="X721" s="3">
        <f t="shared" si="8"/>
        <v>439.75199999999995</v>
      </c>
    </row>
    <row r="722" spans="6:24" ht="12.75">
      <c r="F722">
        <f>telmtr!A722</f>
        <v>122600</v>
      </c>
      <c r="G722">
        <f>telmtr!B722</f>
        <v>1</v>
      </c>
      <c r="H722">
        <v>21</v>
      </c>
      <c r="I722" s="1">
        <f>telmtr!E722/1*'calc monthly loads'!$B$14</f>
        <v>37.084</v>
      </c>
      <c r="J722" s="1">
        <f>telmtr!F722/1*'calc monthly loads'!$B$14</f>
        <v>36.938</v>
      </c>
      <c r="K722" s="1">
        <f>telmtr!G722/1*'calc monthly loads'!$B$14</f>
        <v>37.084</v>
      </c>
      <c r="L722" s="1">
        <f>telmtr!H722/1*'calc monthly loads'!$B$14</f>
        <v>37.376</v>
      </c>
      <c r="M722" s="1">
        <f>telmtr!I722/1*'calc monthly loads'!$B$14</f>
        <v>39.712</v>
      </c>
      <c r="N722" s="1">
        <f>telmtr!J722/1*'calc monthly loads'!$B$14</f>
        <v>43.07</v>
      </c>
      <c r="O722" s="1">
        <f>telmtr!K722/1*'calc monthly loads'!$B$14</f>
        <v>49.64</v>
      </c>
      <c r="P722" s="1">
        <f>telmtr!L722/1*'calc monthly loads'!$B$14</f>
        <v>55.042</v>
      </c>
      <c r="Q722" s="1">
        <f>telmtr!M722/1*'calc monthly loads'!$B$14</f>
        <v>55.918</v>
      </c>
      <c r="R722" s="1">
        <f>telmtr!N722/1*'calc monthly loads'!$B$14</f>
        <v>55.334</v>
      </c>
      <c r="S722" s="1">
        <f>telmtr!O722/1*'calc monthly loads'!$B$14</f>
        <v>55.772</v>
      </c>
      <c r="T722" s="1">
        <f>telmtr!P722/1*'calc monthly loads'!$B$14</f>
        <v>55.334</v>
      </c>
      <c r="U722" t="s">
        <v>13</v>
      </c>
      <c r="V722" s="3">
        <f>SUM(P722:T722)</f>
        <v>277.4</v>
      </c>
      <c r="W722" t="s">
        <v>14</v>
      </c>
      <c r="X722" s="3">
        <f>SUM(I722:O722)</f>
        <v>280.904</v>
      </c>
    </row>
    <row r="723" spans="6:24" ht="12.75">
      <c r="F723">
        <f>telmtr!A723</f>
        <v>122600</v>
      </c>
      <c r="G723">
        <f>telmtr!B723</f>
        <v>2</v>
      </c>
      <c r="I723" s="1">
        <f>telmtr!E723/1*'calc monthly loads'!$B$14</f>
        <v>55.042</v>
      </c>
      <c r="J723" s="1">
        <f>telmtr!F723/1*'calc monthly loads'!$B$14</f>
        <v>56.064</v>
      </c>
      <c r="K723" s="1">
        <f>telmtr!G723/1*'calc monthly loads'!$B$14</f>
        <v>54.166</v>
      </c>
      <c r="L723" s="1">
        <f>telmtr!H723/1*'calc monthly loads'!$B$14</f>
        <v>51.392</v>
      </c>
      <c r="M723" s="1">
        <f>telmtr!I723/1*'calc monthly loads'!$B$14</f>
        <v>49.64</v>
      </c>
      <c r="N723" s="1">
        <f>telmtr!J723/1*'calc monthly loads'!$B$14</f>
        <v>48.326</v>
      </c>
      <c r="O723" s="1">
        <f>telmtr!K723/1*'calc monthly loads'!$B$14</f>
        <v>47.012</v>
      </c>
      <c r="P723" s="1">
        <f>telmtr!L723/1*'calc monthly loads'!$B$14</f>
        <v>46.136</v>
      </c>
      <c r="Q723" s="1">
        <f>telmtr!M723/1*'calc monthly loads'!$B$14</f>
        <v>45.698</v>
      </c>
      <c r="R723" s="1">
        <f>telmtr!N723/1*'calc monthly loads'!$B$14</f>
        <v>44.676</v>
      </c>
      <c r="S723" s="1">
        <f>telmtr!O723/1*'calc monthly loads'!$B$14</f>
        <v>43.07</v>
      </c>
      <c r="T723" s="1">
        <f>telmtr!P723/1*'calc monthly loads'!$B$14</f>
        <v>41.172</v>
      </c>
      <c r="U723" t="s">
        <v>13</v>
      </c>
      <c r="V723" s="3">
        <f>SUM(I723:S723)</f>
        <v>541.222</v>
      </c>
      <c r="W723" t="s">
        <v>14</v>
      </c>
      <c r="X723" s="3">
        <f>T723</f>
        <v>41.172</v>
      </c>
    </row>
    <row r="724" spans="6:24" ht="12.75">
      <c r="F724">
        <f>telmtr!A724</f>
        <v>122700</v>
      </c>
      <c r="G724">
        <f>telmtr!B724</f>
        <v>1</v>
      </c>
      <c r="H724">
        <v>32</v>
      </c>
      <c r="I724" s="1">
        <f>telmtr!E724/1*'calc monthly loads'!$B$14</f>
        <v>40.296</v>
      </c>
      <c r="J724" s="1">
        <f>telmtr!F724/1*'calc monthly loads'!$B$14</f>
        <v>39.712</v>
      </c>
      <c r="K724" s="1">
        <f>telmtr!G724/1*'calc monthly loads'!$B$14</f>
        <v>39.274</v>
      </c>
      <c r="L724" s="1">
        <f>telmtr!H724/1*'calc monthly loads'!$B$14</f>
        <v>40.15</v>
      </c>
      <c r="M724" s="1">
        <f>telmtr!I724/1*'calc monthly loads'!$B$14</f>
        <v>41.902</v>
      </c>
      <c r="N724" s="1">
        <f>telmtr!J724/1*'calc monthly loads'!$B$14</f>
        <v>45.99</v>
      </c>
      <c r="O724" s="1">
        <f>telmtr!K724/1*'calc monthly loads'!$B$14</f>
        <v>53.582</v>
      </c>
      <c r="P724" s="1">
        <f>telmtr!L724/1*'calc monthly loads'!$B$14</f>
        <v>60.444</v>
      </c>
      <c r="Q724" s="1">
        <f>telmtr!M724/1*'calc monthly loads'!$B$14</f>
        <v>63.218</v>
      </c>
      <c r="R724" s="1">
        <f>telmtr!N724/1*'calc monthly loads'!$B$14</f>
        <v>63.364</v>
      </c>
      <c r="S724" s="1">
        <f>telmtr!O724/1*'calc monthly loads'!$B$14</f>
        <v>63.364</v>
      </c>
      <c r="T724" s="1">
        <f>telmtr!P724/1*'calc monthly loads'!$B$14</f>
        <v>62.488</v>
      </c>
      <c r="U724" t="s">
        <v>13</v>
      </c>
      <c r="V724" s="3">
        <f>SUM(P724:T724)</f>
        <v>312.87800000000004</v>
      </c>
      <c r="W724" t="s">
        <v>14</v>
      </c>
      <c r="X724" s="3">
        <f>SUM(I724:O724)</f>
        <v>300.906</v>
      </c>
    </row>
    <row r="725" spans="6:24" ht="12.75">
      <c r="F725">
        <f>telmtr!A725</f>
        <v>122700</v>
      </c>
      <c r="G725">
        <f>telmtr!B725</f>
        <v>2</v>
      </c>
      <c r="I725" s="1">
        <f>telmtr!E725/1*'calc monthly loads'!$B$14</f>
        <v>60.59</v>
      </c>
      <c r="J725" s="1">
        <f>telmtr!F725/1*'calc monthly loads'!$B$14</f>
        <v>62.488</v>
      </c>
      <c r="K725" s="1">
        <f>telmtr!G725/1*'calc monthly loads'!$B$14</f>
        <v>60.444</v>
      </c>
      <c r="L725" s="1">
        <f>telmtr!H725/1*'calc monthly loads'!$B$14</f>
        <v>57.378</v>
      </c>
      <c r="M725" s="1">
        <f>telmtr!I725/1*'calc monthly loads'!$B$14</f>
        <v>53.29</v>
      </c>
      <c r="N725" s="1">
        <f>telmtr!J725/1*'calc monthly loads'!$B$14</f>
        <v>51.684</v>
      </c>
      <c r="O725" s="1">
        <f>telmtr!K725/1*'calc monthly loads'!$B$14</f>
        <v>51.684</v>
      </c>
      <c r="P725" s="1">
        <f>telmtr!L725/1*'calc monthly loads'!$B$14</f>
        <v>51.976</v>
      </c>
      <c r="Q725" s="1">
        <f>telmtr!M725/1*'calc monthly loads'!$B$14</f>
        <v>48.764</v>
      </c>
      <c r="R725" s="1">
        <f>telmtr!N725/1*'calc monthly loads'!$B$14</f>
        <v>47.742</v>
      </c>
      <c r="S725" s="1">
        <f>telmtr!O725/1*'calc monthly loads'!$B$14</f>
        <v>47.012</v>
      </c>
      <c r="T725" s="1">
        <f>telmtr!P725/1*'calc monthly loads'!$B$14</f>
        <v>46.72</v>
      </c>
      <c r="U725" t="s">
        <v>13</v>
      </c>
      <c r="V725" s="3">
        <f>SUM(I725:S725)</f>
        <v>593.0519999999999</v>
      </c>
      <c r="W725" t="s">
        <v>14</v>
      </c>
      <c r="X725" s="3">
        <f>T725</f>
        <v>46.72</v>
      </c>
    </row>
    <row r="726" spans="6:24" ht="12.75">
      <c r="F726">
        <f>telmtr!A726</f>
        <v>122800</v>
      </c>
      <c r="G726">
        <f>telmtr!B726</f>
        <v>1</v>
      </c>
      <c r="H726">
        <v>42</v>
      </c>
      <c r="I726" s="1">
        <f>telmtr!E726/1*'calc monthly loads'!$B$14</f>
        <v>43.07</v>
      </c>
      <c r="J726" s="1">
        <f>telmtr!F726/1*'calc monthly loads'!$B$14</f>
        <v>42.194</v>
      </c>
      <c r="K726" s="1">
        <f>telmtr!G726/1*'calc monthly loads'!$B$14</f>
        <v>44.092</v>
      </c>
      <c r="L726" s="1">
        <f>telmtr!H726/1*'calc monthly loads'!$B$14</f>
        <v>44.822</v>
      </c>
      <c r="M726" s="1">
        <f>telmtr!I726/1*'calc monthly loads'!$B$14</f>
        <v>46.574</v>
      </c>
      <c r="N726" s="1">
        <f>telmtr!J726/1*'calc monthly loads'!$B$14</f>
        <v>50.808</v>
      </c>
      <c r="O726" s="1">
        <f>telmtr!K726/1*'calc monthly loads'!$B$14</f>
        <v>58.108</v>
      </c>
      <c r="P726" s="1">
        <f>telmtr!L726/1*'calc monthly loads'!$B$14</f>
        <v>64.824</v>
      </c>
      <c r="Q726" s="1">
        <f>telmtr!M726/1*'calc monthly loads'!$B$14</f>
        <v>66.722</v>
      </c>
      <c r="R726" s="1">
        <f>telmtr!N726/1*'calc monthly loads'!$B$14</f>
        <v>67.014</v>
      </c>
      <c r="S726" s="1">
        <f>telmtr!O726/1*'calc monthly loads'!$B$14</f>
        <v>67.452</v>
      </c>
      <c r="T726" s="1">
        <f>telmtr!P726/1*'calc monthly loads'!$B$14</f>
        <v>66.576</v>
      </c>
      <c r="U726" t="s">
        <v>13</v>
      </c>
      <c r="V726" s="3">
        <f>SUM(P726:T726)</f>
        <v>332.58799999999997</v>
      </c>
      <c r="W726" t="s">
        <v>14</v>
      </c>
      <c r="X726" s="3">
        <f>SUM(I726:O726)</f>
        <v>329.668</v>
      </c>
    </row>
    <row r="727" spans="6:24" ht="12.75">
      <c r="F727">
        <f>telmtr!A727</f>
        <v>122800</v>
      </c>
      <c r="G727">
        <f>telmtr!B727</f>
        <v>2</v>
      </c>
      <c r="I727" s="1">
        <f>telmtr!E727/1*'calc monthly loads'!$B$14</f>
        <v>65.7</v>
      </c>
      <c r="J727" s="1">
        <f>telmtr!F727/1*'calc monthly loads'!$B$14</f>
        <v>67.16</v>
      </c>
      <c r="K727" s="1">
        <f>telmtr!G727/1*'calc monthly loads'!$B$14</f>
        <v>64.386</v>
      </c>
      <c r="L727" s="1">
        <f>telmtr!H727/1*'calc monthly loads'!$B$14</f>
        <v>60.736</v>
      </c>
      <c r="M727" s="1">
        <f>telmtr!I727/1*'calc monthly loads'!$B$14</f>
        <v>57.378</v>
      </c>
      <c r="N727" s="1">
        <f>telmtr!J727/1*'calc monthly loads'!$B$14</f>
        <v>56.064</v>
      </c>
      <c r="O727" s="1">
        <f>telmtr!K727/1*'calc monthly loads'!$B$14</f>
        <v>54.312</v>
      </c>
      <c r="P727" s="1">
        <f>telmtr!L727/1*'calc monthly loads'!$B$14</f>
        <v>52.706</v>
      </c>
      <c r="Q727" s="1">
        <f>telmtr!M727/1*'calc monthly loads'!$B$14</f>
        <v>51.976</v>
      </c>
      <c r="R727" s="1">
        <f>telmtr!N727/1*'calc monthly loads'!$B$14</f>
        <v>51.392</v>
      </c>
      <c r="S727" s="1">
        <f>telmtr!O727/1*'calc monthly loads'!$B$14</f>
        <v>50.078</v>
      </c>
      <c r="T727" s="1">
        <f>telmtr!P727/1*'calc monthly loads'!$B$14</f>
        <v>47.742</v>
      </c>
      <c r="U727" t="s">
        <v>13</v>
      </c>
      <c r="V727" s="3">
        <f>SUM(I727:S727)</f>
        <v>631.8880000000001</v>
      </c>
      <c r="W727" t="s">
        <v>14</v>
      </c>
      <c r="X727" s="3">
        <f>T727</f>
        <v>47.742</v>
      </c>
    </row>
    <row r="728" spans="6:24" ht="12.75">
      <c r="F728">
        <f>telmtr!A728</f>
        <v>122900</v>
      </c>
      <c r="G728">
        <f>telmtr!B728</f>
        <v>1</v>
      </c>
      <c r="H728">
        <v>52</v>
      </c>
      <c r="I728" s="1">
        <f>telmtr!E728/1*'calc monthly loads'!$B$14</f>
        <v>46.72</v>
      </c>
      <c r="J728" s="1">
        <f>telmtr!F728/1*'calc monthly loads'!$B$14</f>
        <v>45.99</v>
      </c>
      <c r="K728" s="1">
        <f>telmtr!G728/1*'calc monthly loads'!$B$14</f>
        <v>45.698</v>
      </c>
      <c r="L728" s="1">
        <f>telmtr!H728/1*'calc monthly loads'!$B$14</f>
        <v>45.26</v>
      </c>
      <c r="M728" s="1">
        <f>telmtr!I728/1*'calc monthly loads'!$B$14</f>
        <v>46.866</v>
      </c>
      <c r="N728" s="1">
        <f>telmtr!J728/1*'calc monthly loads'!$B$14</f>
        <v>50.662</v>
      </c>
      <c r="O728" s="1">
        <f>telmtr!K728/1*'calc monthly loads'!$B$14</f>
        <v>56.794</v>
      </c>
      <c r="P728" s="1">
        <f>telmtr!L728/1*'calc monthly loads'!$B$14</f>
        <v>62.05</v>
      </c>
      <c r="Q728" s="1">
        <f>telmtr!M728/1*'calc monthly loads'!$B$14</f>
        <v>64.532</v>
      </c>
      <c r="R728" s="1">
        <f>telmtr!N728/1*'calc monthly loads'!$B$14</f>
        <v>63.656</v>
      </c>
      <c r="S728" s="1">
        <f>telmtr!O728/1*'calc monthly loads'!$B$14</f>
        <v>63.51</v>
      </c>
      <c r="T728" s="1">
        <f>telmtr!P728/1*'calc monthly loads'!$B$14</f>
        <v>61.32</v>
      </c>
      <c r="U728" t="s">
        <v>13</v>
      </c>
      <c r="V728" s="3">
        <f>SUM(P728:T728)</f>
        <v>315.068</v>
      </c>
      <c r="W728" t="s">
        <v>14</v>
      </c>
      <c r="X728" s="3">
        <f>SUM(I728:O728)</f>
        <v>337.98999999999995</v>
      </c>
    </row>
    <row r="729" spans="6:24" ht="12.75">
      <c r="F729">
        <f>telmtr!A729</f>
        <v>122900</v>
      </c>
      <c r="G729">
        <f>telmtr!B729</f>
        <v>2</v>
      </c>
      <c r="I729" s="1">
        <f>telmtr!E729/1*'calc monthly loads'!$B$14</f>
        <v>60.736</v>
      </c>
      <c r="J729" s="1">
        <f>telmtr!F729/1*'calc monthly loads'!$B$14</f>
        <v>59.568</v>
      </c>
      <c r="K729" s="1">
        <f>telmtr!G729/1*'calc monthly loads'!$B$14</f>
        <v>57.232</v>
      </c>
      <c r="L729" s="1">
        <f>telmtr!H729/1*'calc monthly loads'!$B$14</f>
        <v>54.458</v>
      </c>
      <c r="M729" s="1">
        <f>telmtr!I729/1*'calc monthly loads'!$B$14</f>
        <v>53.436</v>
      </c>
      <c r="N729" s="1">
        <f>telmtr!J729/1*'calc monthly loads'!$B$14</f>
        <v>52.852</v>
      </c>
      <c r="O729" s="1">
        <f>telmtr!K729/1*'calc monthly loads'!$B$14</f>
        <v>50.954</v>
      </c>
      <c r="P729" s="1">
        <f>telmtr!L729/1*'calc monthly loads'!$B$14</f>
        <v>49.786</v>
      </c>
      <c r="Q729" s="1">
        <f>telmtr!M729/1*'calc monthly loads'!$B$14</f>
        <v>49.056</v>
      </c>
      <c r="R729" s="1">
        <f>telmtr!N729/1*'calc monthly loads'!$B$14</f>
        <v>48.472</v>
      </c>
      <c r="S729" s="1">
        <f>telmtr!O729/1*'calc monthly loads'!$B$14</f>
        <v>45.698</v>
      </c>
      <c r="T729" s="1">
        <f>telmtr!P729/1*'calc monthly loads'!$B$14</f>
        <v>41.61</v>
      </c>
      <c r="U729" t="s">
        <v>13</v>
      </c>
      <c r="V729" s="3">
        <f>SUM(I729:S729)</f>
        <v>582.2479999999999</v>
      </c>
      <c r="W729" t="s">
        <v>14</v>
      </c>
      <c r="X729" s="3">
        <f>T729</f>
        <v>41.61</v>
      </c>
    </row>
    <row r="730" spans="6:24" ht="12.75">
      <c r="F730">
        <f>telmtr!A730</f>
        <v>123000</v>
      </c>
      <c r="G730">
        <f>telmtr!B730</f>
        <v>1</v>
      </c>
      <c r="H730">
        <v>62</v>
      </c>
      <c r="I730" s="1">
        <f>telmtr!E730/1*'calc monthly loads'!$B$14</f>
        <v>40.15</v>
      </c>
      <c r="J730" s="1">
        <f>telmtr!F730/1*'calc monthly loads'!$B$14</f>
        <v>41.172</v>
      </c>
      <c r="K730" s="1">
        <f>telmtr!G730/1*'calc monthly loads'!$B$14</f>
        <v>42.924</v>
      </c>
      <c r="L730" s="1">
        <f>telmtr!H730/1*'calc monthly loads'!$B$14</f>
        <v>43.07</v>
      </c>
      <c r="M730" s="1">
        <f>telmtr!I730/1*'calc monthly loads'!$B$14</f>
        <v>43.946</v>
      </c>
      <c r="N730" s="1">
        <f>telmtr!J730/1*'calc monthly loads'!$B$14</f>
        <v>45.26</v>
      </c>
      <c r="O730" s="1">
        <f>telmtr!K730/1*'calc monthly loads'!$B$14</f>
        <v>47.012</v>
      </c>
      <c r="P730" s="1">
        <f>telmtr!L730/1*'calc monthly loads'!$B$14</f>
        <v>47.742</v>
      </c>
      <c r="Q730" s="1">
        <f>telmtr!M730/1*'calc monthly loads'!$B$14</f>
        <v>49.202</v>
      </c>
      <c r="R730" s="1">
        <f>telmtr!N730/1*'calc monthly loads'!$B$14</f>
        <v>48.472</v>
      </c>
      <c r="S730" s="1">
        <f>telmtr!O730/1*'calc monthly loads'!$B$14</f>
        <v>48.18</v>
      </c>
      <c r="T730" s="1">
        <f>telmtr!P730/1*'calc monthly loads'!$B$14</f>
        <v>48.764</v>
      </c>
      <c r="U730" t="s">
        <v>13</v>
      </c>
      <c r="V730" s="3">
        <v>0</v>
      </c>
      <c r="W730" t="s">
        <v>14</v>
      </c>
      <c r="X730" s="3">
        <f>SUM(I730:T730)</f>
        <v>545.894</v>
      </c>
    </row>
    <row r="731" spans="6:24" ht="12.75">
      <c r="F731">
        <f>telmtr!A731</f>
        <v>123000</v>
      </c>
      <c r="G731">
        <f>telmtr!B731</f>
        <v>2</v>
      </c>
      <c r="I731" s="1">
        <f>telmtr!E731/1*'calc monthly loads'!$B$14</f>
        <v>47.888</v>
      </c>
      <c r="J731" s="1">
        <f>telmtr!F731/1*'calc monthly loads'!$B$14</f>
        <v>47.304</v>
      </c>
      <c r="K731" s="1">
        <f>telmtr!G731/1*'calc monthly loads'!$B$14</f>
        <v>46.282</v>
      </c>
      <c r="L731" s="1">
        <f>telmtr!H731/1*'calc monthly loads'!$B$14</f>
        <v>45.698</v>
      </c>
      <c r="M731" s="1">
        <f>telmtr!I731/1*'calc monthly loads'!$B$14</f>
        <v>47.45</v>
      </c>
      <c r="N731" s="1">
        <f>telmtr!J731/1*'calc monthly loads'!$B$14</f>
        <v>47.304</v>
      </c>
      <c r="O731" s="1">
        <f>telmtr!K731/1*'calc monthly loads'!$B$14</f>
        <v>47.158</v>
      </c>
      <c r="P731" s="1">
        <f>telmtr!L731/1*'calc monthly loads'!$B$14</f>
        <v>46.428</v>
      </c>
      <c r="Q731" s="1">
        <f>telmtr!M731/1*'calc monthly loads'!$B$14</f>
        <v>45.406</v>
      </c>
      <c r="R731" s="1">
        <f>telmtr!N731/1*'calc monthly loads'!$B$14</f>
        <v>45.698</v>
      </c>
      <c r="S731" s="1">
        <f>telmtr!O731/1*'calc monthly loads'!$B$14</f>
        <v>44.822</v>
      </c>
      <c r="T731" s="1">
        <f>telmtr!P731/1*'calc monthly loads'!$B$14</f>
        <v>43.07</v>
      </c>
      <c r="U731" t="s">
        <v>13</v>
      </c>
      <c r="V731" s="3">
        <v>0</v>
      </c>
      <c r="W731" t="s">
        <v>14</v>
      </c>
      <c r="X731" s="3">
        <f>SUM(I731:T731)</f>
        <v>554.508</v>
      </c>
    </row>
    <row r="732" spans="6:25" ht="12.75">
      <c r="F732">
        <f>telmtr!A732</f>
        <v>123100</v>
      </c>
      <c r="G732">
        <f>telmtr!B732</f>
        <v>1</v>
      </c>
      <c r="H732">
        <v>71</v>
      </c>
      <c r="I732" s="1">
        <f>telmtr!E732/1*'calc monthly loads'!$B$14</f>
        <v>41.756</v>
      </c>
      <c r="J732" s="1">
        <f>telmtr!F732/1*'calc monthly loads'!$B$14</f>
        <v>41.172</v>
      </c>
      <c r="K732" s="1">
        <f>telmtr!G732/1*'calc monthly loads'!$B$14</f>
        <v>41.026</v>
      </c>
      <c r="L732" s="1">
        <f>telmtr!H732/1*'calc monthly loads'!$B$14</f>
        <v>41.026</v>
      </c>
      <c r="M732" s="1">
        <f>telmtr!I732/1*'calc monthly loads'!$B$14</f>
        <v>40.88</v>
      </c>
      <c r="N732" s="1">
        <f>telmtr!J732/1*'calc monthly loads'!$B$14</f>
        <v>41.026</v>
      </c>
      <c r="O732" s="1">
        <f>telmtr!K732/1*'calc monthly loads'!$B$14</f>
        <v>42.048</v>
      </c>
      <c r="P732" s="1">
        <f>telmtr!L732/1*'calc monthly loads'!$B$14</f>
        <v>42.632</v>
      </c>
      <c r="Q732" s="1">
        <f>telmtr!M732/1*'calc monthly loads'!$B$14</f>
        <v>43.362</v>
      </c>
      <c r="R732" s="1">
        <f>telmtr!N732/1*'calc monthly loads'!$B$14</f>
        <v>42.632</v>
      </c>
      <c r="S732" s="1">
        <f>telmtr!O732/1*'calc monthly loads'!$B$14</f>
        <v>42.924</v>
      </c>
      <c r="T732" s="1">
        <f>telmtr!P732/1*'calc monthly loads'!$B$14</f>
        <v>42.924</v>
      </c>
      <c r="U732" t="s">
        <v>13</v>
      </c>
      <c r="V732" s="3">
        <v>0</v>
      </c>
      <c r="W732" t="s">
        <v>14</v>
      </c>
      <c r="X732" s="3">
        <f>SUM(I732:T732)</f>
        <v>503.408</v>
      </c>
      <c r="Y732" t="s">
        <v>16</v>
      </c>
    </row>
    <row r="733" spans="6:28" ht="12.75">
      <c r="F733">
        <f>telmtr!A733</f>
        <v>123100</v>
      </c>
      <c r="G733">
        <f>telmtr!B733</f>
        <v>2</v>
      </c>
      <c r="I733" s="1">
        <f>telmtr!E733/1*'calc monthly loads'!$B$14</f>
        <v>42.486</v>
      </c>
      <c r="J733" s="1">
        <f>telmtr!F733/1*'calc monthly loads'!$B$14</f>
        <v>42.924</v>
      </c>
      <c r="K733" s="1">
        <f>telmtr!G733/1*'calc monthly loads'!$B$14</f>
        <v>42.486</v>
      </c>
      <c r="L733" s="1">
        <f>telmtr!H733/1*'calc monthly loads'!$B$14</f>
        <v>42.924</v>
      </c>
      <c r="M733" s="1">
        <f>telmtr!I733/1*'calc monthly loads'!$B$14</f>
        <v>42.048</v>
      </c>
      <c r="N733" s="1">
        <f>telmtr!J733/1*'calc monthly loads'!$B$14</f>
        <v>42.048</v>
      </c>
      <c r="O733" s="1">
        <f>telmtr!K733/1*'calc monthly loads'!$B$14</f>
        <v>41.318</v>
      </c>
      <c r="P733" s="1">
        <f>telmtr!L733/1*'calc monthly loads'!$B$14</f>
        <v>40.296</v>
      </c>
      <c r="Q733" s="1">
        <f>telmtr!M733/1*'calc monthly loads'!$B$14</f>
        <v>39.42</v>
      </c>
      <c r="R733" s="1">
        <f>telmtr!N733/1*'calc monthly loads'!$B$14</f>
        <v>39.42</v>
      </c>
      <c r="S733" s="1">
        <f>telmtr!O733/1*'calc monthly loads'!$B$14</f>
        <v>39.128</v>
      </c>
      <c r="T733" s="1">
        <f>telmtr!P733/1*'calc monthly loads'!$B$14</f>
        <v>38.544</v>
      </c>
      <c r="U733" t="s">
        <v>13</v>
      </c>
      <c r="V733" s="3">
        <v>0</v>
      </c>
      <c r="W733" t="s">
        <v>14</v>
      </c>
      <c r="X733" s="3">
        <f>SUM(I733:T733)</f>
        <v>493.042</v>
      </c>
      <c r="Y733" t="s">
        <v>13</v>
      </c>
      <c r="Z733" s="3">
        <f>SUM(V672:V733)</f>
        <v>19927.102000000003</v>
      </c>
      <c r="AA733" t="s">
        <v>14</v>
      </c>
      <c r="AB733" s="3">
        <f>SUM(X672:X733)</f>
        <v>19230.828000000005</v>
      </c>
    </row>
    <row r="734" spans="9:24" ht="12.75">
      <c r="I734" s="3">
        <f>SUM(I2:T733)</f>
        <v>515909.54200000217</v>
      </c>
      <c r="V734" s="3"/>
      <c r="X734" s="3"/>
    </row>
    <row r="735" spans="22:24" ht="12.75">
      <c r="V735" s="3"/>
      <c r="X735" s="3"/>
    </row>
    <row r="736" spans="22:24" ht="12.75">
      <c r="V736" s="3"/>
      <c r="X736" s="3"/>
    </row>
    <row r="737" spans="22:24" ht="12.75">
      <c r="V737" s="3"/>
      <c r="X737" s="3"/>
    </row>
    <row r="738" spans="22:24" ht="12.75">
      <c r="V738" s="3"/>
      <c r="X738" s="3"/>
    </row>
    <row r="739" spans="22:24" ht="12.75">
      <c r="V739" s="3"/>
      <c r="X739" s="3"/>
    </row>
    <row r="740" spans="22:24" ht="12.75">
      <c r="V740" s="3"/>
      <c r="X740" s="3"/>
    </row>
    <row r="741" spans="22:24" ht="12.75">
      <c r="V741" s="3"/>
      <c r="X741" s="3"/>
    </row>
    <row r="742" spans="22:24" ht="12.75">
      <c r="V742" s="3"/>
      <c r="X742" s="3"/>
    </row>
    <row r="743" spans="22:24" ht="12.75">
      <c r="V743" s="3"/>
      <c r="X743" s="3"/>
    </row>
    <row r="744" spans="22:24" ht="12.75">
      <c r="V744" s="3"/>
      <c r="X744" s="3"/>
    </row>
    <row r="745" spans="22:24" ht="12.75">
      <c r="V745" s="3"/>
      <c r="X745" s="3"/>
    </row>
    <row r="746" spans="22:24" ht="12.75">
      <c r="V746" s="3"/>
      <c r="X746" s="3"/>
    </row>
    <row r="747" spans="22:24" ht="12.75">
      <c r="V747" s="3"/>
      <c r="X747" s="3"/>
    </row>
    <row r="748" spans="22:24" ht="12.75">
      <c r="V748" s="3"/>
      <c r="X748" s="3"/>
    </row>
    <row r="749" spans="22:24" ht="12.75">
      <c r="V749" s="3"/>
      <c r="X749" s="3"/>
    </row>
    <row r="750" spans="22:24" ht="12.75">
      <c r="V750" s="3"/>
      <c r="X750" s="3"/>
    </row>
    <row r="751" spans="22:24" ht="12.75">
      <c r="V751" s="3"/>
      <c r="X751" s="3"/>
    </row>
    <row r="752" spans="22:24" ht="12.75">
      <c r="V752" s="3"/>
      <c r="X752" s="3"/>
    </row>
    <row r="753" spans="22:24" ht="12.75">
      <c r="V753" s="3"/>
      <c r="X753" s="3"/>
    </row>
    <row r="754" spans="22:24" ht="12.75">
      <c r="V754" s="3"/>
      <c r="X754" s="3"/>
    </row>
    <row r="755" spans="22:24" ht="12.75">
      <c r="V755" s="3"/>
      <c r="X755" s="3"/>
    </row>
    <row r="756" spans="22:24" ht="12.75">
      <c r="V756" s="3"/>
      <c r="X756" s="3"/>
    </row>
    <row r="757" spans="22:24" ht="12.75">
      <c r="V757" s="3"/>
      <c r="X757" s="3"/>
    </row>
    <row r="758" spans="22:24" ht="12.75">
      <c r="V758" s="3"/>
      <c r="X758" s="3"/>
    </row>
    <row r="759" spans="22:24" ht="12.75">
      <c r="V759" s="3"/>
      <c r="X759" s="3"/>
    </row>
    <row r="760" spans="22:24" ht="12.75">
      <c r="V760" s="3"/>
      <c r="X760" s="3"/>
    </row>
    <row r="761" spans="22:24" ht="12.75">
      <c r="V761" s="3"/>
      <c r="X761" s="3"/>
    </row>
    <row r="762" spans="22:24" ht="12.75">
      <c r="V762" s="3"/>
      <c r="X762" s="3"/>
    </row>
    <row r="763" spans="22:24" ht="12.75">
      <c r="V763" s="3"/>
      <c r="X763" s="3"/>
    </row>
    <row r="764" spans="22:24" ht="12.75">
      <c r="V764" s="3"/>
      <c r="X764" s="3"/>
    </row>
    <row r="765" spans="22:24" ht="12.75">
      <c r="V765" s="3"/>
      <c r="X765" s="3"/>
    </row>
    <row r="766" spans="22:24" ht="12.75">
      <c r="V766" s="3"/>
      <c r="X766" s="3"/>
    </row>
    <row r="767" spans="22:24" ht="12.75">
      <c r="V767" s="3"/>
      <c r="X767" s="3"/>
    </row>
    <row r="768" spans="22:24" ht="12.75">
      <c r="V768" s="3"/>
      <c r="X768" s="3"/>
    </row>
    <row r="769" spans="22:24" ht="12.75">
      <c r="V769" s="3"/>
      <c r="X769" s="3"/>
    </row>
    <row r="770" spans="22:24" ht="12.75">
      <c r="V770" s="3"/>
      <c r="X770" s="3"/>
    </row>
    <row r="771" spans="22:24" ht="12.75">
      <c r="V771" s="3"/>
      <c r="X771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 Large Less CEP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3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8" t="s">
        <v>25</v>
      </c>
    </row>
    <row r="2" spans="1:16" ht="12.75">
      <c r="A2">
        <v>10100</v>
      </c>
      <c r="B2">
        <v>1</v>
      </c>
      <c r="C2">
        <v>81</v>
      </c>
      <c r="D2" t="s">
        <v>19</v>
      </c>
      <c r="E2" s="6">
        <v>40.296</v>
      </c>
      <c r="F2" s="6">
        <v>40.15</v>
      </c>
      <c r="G2" s="6">
        <v>40.734</v>
      </c>
      <c r="H2" s="6">
        <v>41.172</v>
      </c>
      <c r="I2" s="6">
        <v>42.194</v>
      </c>
      <c r="J2" s="6">
        <v>43.654</v>
      </c>
      <c r="K2" s="6">
        <v>45.552</v>
      </c>
      <c r="L2" s="6">
        <v>45.698</v>
      </c>
      <c r="M2" s="6">
        <v>45.698</v>
      </c>
      <c r="N2" s="6">
        <v>45.552</v>
      </c>
      <c r="O2" s="6">
        <v>45.114</v>
      </c>
      <c r="P2" s="6">
        <v>44.53</v>
      </c>
    </row>
    <row r="3" spans="1:16" ht="12.75">
      <c r="A3">
        <v>10100</v>
      </c>
      <c r="B3">
        <v>2</v>
      </c>
      <c r="D3" t="s">
        <v>19</v>
      </c>
      <c r="E3" s="6">
        <v>43.946</v>
      </c>
      <c r="F3" s="6">
        <v>43.654</v>
      </c>
      <c r="G3" s="6">
        <v>43.07</v>
      </c>
      <c r="H3" s="6">
        <v>42.924</v>
      </c>
      <c r="I3" s="6">
        <v>44.238</v>
      </c>
      <c r="J3" s="6">
        <v>44.822</v>
      </c>
      <c r="K3" s="6">
        <v>44.676</v>
      </c>
      <c r="L3" s="6">
        <v>43.508</v>
      </c>
      <c r="M3" s="6">
        <v>43.362</v>
      </c>
      <c r="N3" s="6">
        <v>42.632</v>
      </c>
      <c r="O3" s="6">
        <v>41.756</v>
      </c>
      <c r="P3" s="6">
        <v>41.318</v>
      </c>
    </row>
    <row r="4" spans="1:16" ht="12.75">
      <c r="A4">
        <v>10200</v>
      </c>
      <c r="B4">
        <v>1</v>
      </c>
      <c r="C4">
        <v>71</v>
      </c>
      <c r="D4" t="s">
        <v>19</v>
      </c>
      <c r="E4" s="6">
        <v>40.88</v>
      </c>
      <c r="F4" s="6">
        <v>40.588</v>
      </c>
      <c r="G4" s="6">
        <v>40.442</v>
      </c>
      <c r="H4" s="6">
        <v>40.442</v>
      </c>
      <c r="I4" s="6">
        <v>41.172</v>
      </c>
      <c r="J4" s="6">
        <v>42.048</v>
      </c>
      <c r="K4" s="6">
        <v>43.654</v>
      </c>
      <c r="L4" s="6">
        <v>43.07</v>
      </c>
      <c r="M4" s="6">
        <v>43.8</v>
      </c>
      <c r="N4" s="6">
        <v>43.654</v>
      </c>
      <c r="O4" s="6">
        <v>43.362</v>
      </c>
      <c r="P4" s="6">
        <v>43.362</v>
      </c>
    </row>
    <row r="5" spans="1:16" ht="12.75">
      <c r="A5">
        <v>10200</v>
      </c>
      <c r="B5">
        <v>2</v>
      </c>
      <c r="D5" t="s">
        <v>19</v>
      </c>
      <c r="E5" s="6">
        <v>43.07</v>
      </c>
      <c r="F5" s="6">
        <v>43.946</v>
      </c>
      <c r="G5" s="6">
        <v>44.384</v>
      </c>
      <c r="H5" s="6">
        <v>44.676</v>
      </c>
      <c r="I5" s="6">
        <v>46.136</v>
      </c>
      <c r="J5" s="6">
        <v>45.844</v>
      </c>
      <c r="K5" s="6">
        <v>45.552</v>
      </c>
      <c r="L5" s="6">
        <v>44.968</v>
      </c>
      <c r="M5" s="6">
        <v>43.946</v>
      </c>
      <c r="N5" s="6">
        <v>42.924</v>
      </c>
      <c r="O5" s="6">
        <v>42.632</v>
      </c>
      <c r="P5" s="6">
        <v>42.924</v>
      </c>
    </row>
    <row r="6" spans="1:16" ht="12.75">
      <c r="A6">
        <v>10300</v>
      </c>
      <c r="B6">
        <v>1</v>
      </c>
      <c r="C6">
        <v>11</v>
      </c>
      <c r="D6" t="s">
        <v>19</v>
      </c>
      <c r="E6" s="6">
        <v>42.924</v>
      </c>
      <c r="F6" s="6">
        <v>42.486</v>
      </c>
      <c r="G6" s="6">
        <v>42.924</v>
      </c>
      <c r="H6" s="6">
        <v>43.362</v>
      </c>
      <c r="I6" s="6">
        <v>45.114</v>
      </c>
      <c r="J6" s="6">
        <v>49.202</v>
      </c>
      <c r="K6" s="6">
        <v>58.984</v>
      </c>
      <c r="L6" s="6">
        <v>67.16</v>
      </c>
      <c r="M6" s="6">
        <v>69.35</v>
      </c>
      <c r="N6" s="6">
        <v>69.788</v>
      </c>
      <c r="O6" s="6">
        <v>70.956</v>
      </c>
      <c r="P6" s="6">
        <v>69.204</v>
      </c>
    </row>
    <row r="7" spans="1:16" ht="12.75">
      <c r="A7">
        <v>10300</v>
      </c>
      <c r="B7">
        <v>2</v>
      </c>
      <c r="D7" t="s">
        <v>19</v>
      </c>
      <c r="E7" s="6">
        <v>68.474</v>
      </c>
      <c r="F7" s="6">
        <v>69.934</v>
      </c>
      <c r="G7" s="6">
        <v>68.62</v>
      </c>
      <c r="H7" s="6">
        <v>64.094</v>
      </c>
      <c r="I7" s="6">
        <v>60.59</v>
      </c>
      <c r="J7" s="6">
        <v>58.984</v>
      </c>
      <c r="K7" s="6">
        <v>57.816</v>
      </c>
      <c r="L7" s="6">
        <v>57.816</v>
      </c>
      <c r="M7" s="6">
        <v>58.692</v>
      </c>
      <c r="N7" s="6">
        <v>56.648</v>
      </c>
      <c r="O7" s="6">
        <v>55.334</v>
      </c>
      <c r="P7" s="6">
        <v>53.874</v>
      </c>
    </row>
    <row r="8" spans="1:16" ht="12.75">
      <c r="A8">
        <v>10400</v>
      </c>
      <c r="B8">
        <v>1</v>
      </c>
      <c r="C8">
        <v>21</v>
      </c>
      <c r="D8" t="s">
        <v>19</v>
      </c>
      <c r="E8" s="6">
        <v>52.268</v>
      </c>
      <c r="F8" s="6">
        <v>51.246</v>
      </c>
      <c r="G8" s="6">
        <v>51.538</v>
      </c>
      <c r="H8" s="6">
        <v>50.37</v>
      </c>
      <c r="I8" s="6">
        <v>52.998</v>
      </c>
      <c r="J8" s="6">
        <v>56.794</v>
      </c>
      <c r="K8" s="6">
        <v>66.722</v>
      </c>
      <c r="L8" s="6">
        <v>76.796</v>
      </c>
      <c r="M8" s="6">
        <v>80.154</v>
      </c>
      <c r="N8" s="6">
        <v>80.446</v>
      </c>
      <c r="O8" s="6">
        <v>82.782</v>
      </c>
      <c r="P8" s="6">
        <v>80.738</v>
      </c>
    </row>
    <row r="9" spans="1:16" ht="12.75">
      <c r="A9">
        <v>10400</v>
      </c>
      <c r="B9">
        <v>2</v>
      </c>
      <c r="D9" t="s">
        <v>19</v>
      </c>
      <c r="E9" s="6">
        <v>80.3</v>
      </c>
      <c r="F9" s="6">
        <v>81.176</v>
      </c>
      <c r="G9" s="6">
        <v>78.402</v>
      </c>
      <c r="H9" s="6">
        <v>74.46</v>
      </c>
      <c r="I9" s="6">
        <v>70.372</v>
      </c>
      <c r="J9" s="6">
        <v>67.306</v>
      </c>
      <c r="K9" s="6">
        <v>62.342</v>
      </c>
      <c r="L9" s="6">
        <v>62.05</v>
      </c>
      <c r="M9" s="6">
        <v>62.926</v>
      </c>
      <c r="N9" s="6">
        <v>60.882</v>
      </c>
      <c r="O9" s="6">
        <v>58.4</v>
      </c>
      <c r="P9" s="6">
        <v>55.188</v>
      </c>
    </row>
    <row r="10" spans="1:16" ht="12.75">
      <c r="A10">
        <v>10500</v>
      </c>
      <c r="B10">
        <v>1</v>
      </c>
      <c r="C10">
        <v>31</v>
      </c>
      <c r="D10" t="s">
        <v>19</v>
      </c>
      <c r="E10" s="6">
        <v>53.144</v>
      </c>
      <c r="F10" s="6">
        <v>52.56</v>
      </c>
      <c r="G10" s="6">
        <v>51.83</v>
      </c>
      <c r="H10" s="6">
        <v>51.538</v>
      </c>
      <c r="I10" s="6">
        <v>54.312</v>
      </c>
      <c r="J10" s="6">
        <v>58.254</v>
      </c>
      <c r="K10" s="6">
        <v>67.306</v>
      </c>
      <c r="L10" s="6">
        <v>76.65</v>
      </c>
      <c r="M10" s="6">
        <v>81.176</v>
      </c>
      <c r="N10" s="6">
        <v>80.154</v>
      </c>
      <c r="O10" s="6">
        <v>80.154</v>
      </c>
      <c r="P10" s="6">
        <v>79.716</v>
      </c>
    </row>
    <row r="11" spans="1:16" ht="12.75">
      <c r="A11">
        <v>10500</v>
      </c>
      <c r="B11">
        <v>2</v>
      </c>
      <c r="D11" t="s">
        <v>19</v>
      </c>
      <c r="E11" s="6">
        <v>80.446</v>
      </c>
      <c r="F11" s="6">
        <v>83.22</v>
      </c>
      <c r="G11" s="6">
        <v>80.884</v>
      </c>
      <c r="H11" s="6">
        <v>76.212</v>
      </c>
      <c r="I11" s="6">
        <v>71.832</v>
      </c>
      <c r="J11" s="6">
        <v>70.08</v>
      </c>
      <c r="K11" s="6">
        <v>68.62</v>
      </c>
      <c r="L11" s="6">
        <v>65.554</v>
      </c>
      <c r="M11" s="6">
        <v>62.488</v>
      </c>
      <c r="N11" s="6">
        <v>62.342</v>
      </c>
      <c r="O11" s="6">
        <v>60.152</v>
      </c>
      <c r="P11" s="6">
        <v>57.524</v>
      </c>
    </row>
    <row r="12" spans="1:16" ht="12.75">
      <c r="A12">
        <v>10600</v>
      </c>
      <c r="B12">
        <v>1</v>
      </c>
      <c r="C12">
        <v>41</v>
      </c>
      <c r="D12" t="s">
        <v>19</v>
      </c>
      <c r="E12" s="6">
        <v>57.378</v>
      </c>
      <c r="F12" s="6">
        <v>56.502</v>
      </c>
      <c r="G12" s="6">
        <v>56.21</v>
      </c>
      <c r="H12" s="6">
        <v>56.064</v>
      </c>
      <c r="I12" s="6">
        <v>57.67</v>
      </c>
      <c r="J12" s="6">
        <v>61.612</v>
      </c>
      <c r="K12" s="6">
        <v>72.27</v>
      </c>
      <c r="L12" s="6">
        <v>81.03</v>
      </c>
      <c r="M12" s="6">
        <v>83.366</v>
      </c>
      <c r="N12" s="6">
        <v>83.074</v>
      </c>
      <c r="O12" s="6">
        <v>84.68</v>
      </c>
      <c r="P12" s="6">
        <v>82.49</v>
      </c>
    </row>
    <row r="13" spans="1:16" ht="12.75">
      <c r="A13">
        <v>10600</v>
      </c>
      <c r="B13">
        <v>2</v>
      </c>
      <c r="D13" t="s">
        <v>19</v>
      </c>
      <c r="E13" s="6">
        <v>81.614</v>
      </c>
      <c r="F13" s="6">
        <v>82.636</v>
      </c>
      <c r="G13" s="6">
        <v>80.3</v>
      </c>
      <c r="H13" s="6">
        <v>77.088</v>
      </c>
      <c r="I13" s="6">
        <v>72.708</v>
      </c>
      <c r="J13" s="6">
        <v>69.496</v>
      </c>
      <c r="K13" s="6">
        <v>67.306</v>
      </c>
      <c r="L13" s="6">
        <v>66.284</v>
      </c>
      <c r="M13" s="6">
        <v>64.97</v>
      </c>
      <c r="N13" s="6">
        <v>63.51</v>
      </c>
      <c r="O13" s="6">
        <v>60.736</v>
      </c>
      <c r="P13" s="6">
        <v>57.816</v>
      </c>
    </row>
    <row r="14" spans="1:16" ht="12.75">
      <c r="A14">
        <v>10700</v>
      </c>
      <c r="B14">
        <v>1</v>
      </c>
      <c r="C14">
        <v>51</v>
      </c>
      <c r="D14" t="s">
        <v>19</v>
      </c>
      <c r="E14" s="6">
        <v>56.21</v>
      </c>
      <c r="F14" s="6">
        <v>57.086</v>
      </c>
      <c r="G14" s="6">
        <v>56.356</v>
      </c>
      <c r="H14" s="6">
        <v>55.918</v>
      </c>
      <c r="I14" s="6">
        <v>57.086</v>
      </c>
      <c r="J14" s="6">
        <v>62.196</v>
      </c>
      <c r="K14" s="6">
        <v>71.102</v>
      </c>
      <c r="L14" s="6">
        <v>79.716</v>
      </c>
      <c r="M14" s="6">
        <v>82.198</v>
      </c>
      <c r="N14" s="6">
        <v>82.198</v>
      </c>
      <c r="O14" s="6">
        <v>83.658</v>
      </c>
      <c r="P14" s="6">
        <v>81.03</v>
      </c>
    </row>
    <row r="15" spans="1:16" ht="12.75">
      <c r="A15">
        <v>10700</v>
      </c>
      <c r="B15">
        <v>2</v>
      </c>
      <c r="D15" t="s">
        <v>19</v>
      </c>
      <c r="E15" s="6">
        <v>78.548</v>
      </c>
      <c r="F15" s="6">
        <v>78.11</v>
      </c>
      <c r="G15" s="6">
        <v>75.92</v>
      </c>
      <c r="H15" s="6">
        <v>72.708</v>
      </c>
      <c r="I15" s="6">
        <v>69.204</v>
      </c>
      <c r="J15" s="6">
        <v>67.452</v>
      </c>
      <c r="K15" s="6">
        <v>65.992</v>
      </c>
      <c r="L15" s="6">
        <v>64.094</v>
      </c>
      <c r="M15" s="6">
        <v>63.364</v>
      </c>
      <c r="N15" s="6">
        <v>61.028</v>
      </c>
      <c r="O15" s="6">
        <v>58.838</v>
      </c>
      <c r="P15" s="6">
        <v>55.772</v>
      </c>
    </row>
    <row r="16" spans="1:16" ht="12.75">
      <c r="A16">
        <v>10800</v>
      </c>
      <c r="B16">
        <v>1</v>
      </c>
      <c r="C16">
        <v>61</v>
      </c>
      <c r="D16" t="s">
        <v>19</v>
      </c>
      <c r="E16" s="6">
        <v>54.166</v>
      </c>
      <c r="F16" s="6">
        <v>53.29</v>
      </c>
      <c r="G16" s="6">
        <v>54.166</v>
      </c>
      <c r="H16" s="6">
        <v>54.458</v>
      </c>
      <c r="I16" s="6">
        <v>55.626</v>
      </c>
      <c r="J16" s="6">
        <v>58.838</v>
      </c>
      <c r="K16" s="6">
        <v>59.276</v>
      </c>
      <c r="L16" s="6">
        <v>60.444</v>
      </c>
      <c r="M16" s="6">
        <v>60.444</v>
      </c>
      <c r="N16" s="6">
        <v>59.568</v>
      </c>
      <c r="O16" s="6">
        <v>59.714</v>
      </c>
      <c r="P16" s="6">
        <v>59.568</v>
      </c>
    </row>
    <row r="17" spans="1:16" ht="12.75">
      <c r="A17">
        <v>10800</v>
      </c>
      <c r="B17">
        <v>2</v>
      </c>
      <c r="D17" t="s">
        <v>19</v>
      </c>
      <c r="E17" s="6">
        <v>58.546</v>
      </c>
      <c r="F17" s="6">
        <v>56.794</v>
      </c>
      <c r="G17" s="6">
        <v>55.042</v>
      </c>
      <c r="H17" s="6">
        <v>54.75</v>
      </c>
      <c r="I17" s="6">
        <v>54.75</v>
      </c>
      <c r="J17" s="6">
        <v>54.604</v>
      </c>
      <c r="K17" s="6">
        <v>53.29</v>
      </c>
      <c r="L17" s="6">
        <v>52.852</v>
      </c>
      <c r="M17" s="6">
        <v>52.268</v>
      </c>
      <c r="N17" s="6">
        <v>51.392</v>
      </c>
      <c r="O17" s="6">
        <v>49.786</v>
      </c>
      <c r="P17" s="6">
        <v>48.326</v>
      </c>
    </row>
    <row r="18" spans="1:16" ht="12.75">
      <c r="A18">
        <v>10900</v>
      </c>
      <c r="B18">
        <v>1</v>
      </c>
      <c r="C18">
        <v>71</v>
      </c>
      <c r="D18" t="s">
        <v>19</v>
      </c>
      <c r="E18" s="6">
        <v>47.158</v>
      </c>
      <c r="F18" s="6">
        <v>46.428</v>
      </c>
      <c r="G18" s="6">
        <v>46.72</v>
      </c>
      <c r="H18" s="6">
        <v>46.574</v>
      </c>
      <c r="I18" s="6">
        <v>47.012</v>
      </c>
      <c r="J18" s="6">
        <v>48.18</v>
      </c>
      <c r="K18" s="6">
        <v>50.078</v>
      </c>
      <c r="L18" s="6">
        <v>50.37</v>
      </c>
      <c r="M18" s="6">
        <v>50.954</v>
      </c>
      <c r="N18" s="6">
        <v>50.954</v>
      </c>
      <c r="O18" s="6">
        <v>51.392</v>
      </c>
      <c r="P18" s="6">
        <v>51.976</v>
      </c>
    </row>
    <row r="19" spans="1:16" ht="12.75">
      <c r="A19">
        <v>10900</v>
      </c>
      <c r="B19">
        <v>2</v>
      </c>
      <c r="D19" t="s">
        <v>19</v>
      </c>
      <c r="E19" s="6">
        <v>50.516</v>
      </c>
      <c r="F19" s="6">
        <v>51.1</v>
      </c>
      <c r="G19" s="6">
        <v>50.516</v>
      </c>
      <c r="H19" s="6">
        <v>49.786</v>
      </c>
      <c r="I19" s="6">
        <v>51.1</v>
      </c>
      <c r="J19" s="6">
        <v>51.83</v>
      </c>
      <c r="K19" s="6">
        <v>51.684</v>
      </c>
      <c r="L19" s="6">
        <v>50.662</v>
      </c>
      <c r="M19" s="6">
        <v>50.224</v>
      </c>
      <c r="N19" s="6">
        <v>49.932</v>
      </c>
      <c r="O19" s="6">
        <v>48.618</v>
      </c>
      <c r="P19" s="6">
        <v>47.45</v>
      </c>
    </row>
    <row r="20" spans="1:16" ht="12.75">
      <c r="A20">
        <v>11000</v>
      </c>
      <c r="B20">
        <v>1</v>
      </c>
      <c r="C20">
        <v>11</v>
      </c>
      <c r="D20" t="s">
        <v>19</v>
      </c>
      <c r="E20" s="6">
        <v>45.99</v>
      </c>
      <c r="F20" s="6">
        <v>45.552</v>
      </c>
      <c r="G20" s="6">
        <v>46.136</v>
      </c>
      <c r="H20" s="6">
        <v>46.428</v>
      </c>
      <c r="I20" s="6">
        <v>49.494</v>
      </c>
      <c r="J20" s="6">
        <v>55.772</v>
      </c>
      <c r="K20" s="6">
        <v>68.328</v>
      </c>
      <c r="L20" s="6">
        <v>78.548</v>
      </c>
      <c r="M20" s="6">
        <v>81.468</v>
      </c>
      <c r="N20" s="6">
        <v>80.446</v>
      </c>
      <c r="O20" s="6">
        <v>81.614</v>
      </c>
      <c r="P20" s="6">
        <v>79.424</v>
      </c>
    </row>
    <row r="21" spans="1:16" ht="12.75">
      <c r="A21">
        <v>11000</v>
      </c>
      <c r="B21">
        <v>2</v>
      </c>
      <c r="D21" t="s">
        <v>19</v>
      </c>
      <c r="E21" s="6">
        <v>77.672</v>
      </c>
      <c r="F21" s="6">
        <v>78.986</v>
      </c>
      <c r="G21" s="6">
        <v>77.526</v>
      </c>
      <c r="H21" s="6">
        <v>73</v>
      </c>
      <c r="I21" s="6">
        <v>69.058</v>
      </c>
      <c r="J21" s="6">
        <v>65.846</v>
      </c>
      <c r="K21" s="6">
        <v>64.532</v>
      </c>
      <c r="L21" s="6">
        <v>59.568</v>
      </c>
      <c r="M21" s="6">
        <v>60.152</v>
      </c>
      <c r="N21" s="6">
        <v>60.882</v>
      </c>
      <c r="O21" s="6">
        <v>58.254</v>
      </c>
      <c r="P21" s="6">
        <v>54.896</v>
      </c>
    </row>
    <row r="22" spans="1:16" ht="12.75">
      <c r="A22">
        <v>11100</v>
      </c>
      <c r="B22">
        <v>1</v>
      </c>
      <c r="C22">
        <v>21</v>
      </c>
      <c r="D22" t="s">
        <v>19</v>
      </c>
      <c r="E22" s="6">
        <v>52.852</v>
      </c>
      <c r="F22" s="6">
        <v>51.976</v>
      </c>
      <c r="G22" s="6">
        <v>51.392</v>
      </c>
      <c r="H22" s="6">
        <v>50.662</v>
      </c>
      <c r="I22" s="6">
        <v>53.436</v>
      </c>
      <c r="J22" s="6">
        <v>57.962</v>
      </c>
      <c r="K22" s="6">
        <v>68.328</v>
      </c>
      <c r="L22" s="6">
        <v>82.198</v>
      </c>
      <c r="M22" s="6">
        <v>80.3</v>
      </c>
      <c r="N22" s="6">
        <v>78.694</v>
      </c>
      <c r="O22" s="6">
        <v>77.088</v>
      </c>
      <c r="P22" s="6">
        <v>75.482</v>
      </c>
    </row>
    <row r="23" spans="1:16" ht="12.75">
      <c r="A23">
        <v>11100</v>
      </c>
      <c r="B23">
        <v>2</v>
      </c>
      <c r="D23" t="s">
        <v>19</v>
      </c>
      <c r="E23" s="6">
        <v>74.314</v>
      </c>
      <c r="F23" s="6">
        <v>77.38</v>
      </c>
      <c r="G23" s="6">
        <v>76.796</v>
      </c>
      <c r="H23" s="6">
        <v>71.686</v>
      </c>
      <c r="I23" s="6">
        <v>67.306</v>
      </c>
      <c r="J23" s="6">
        <v>65.262</v>
      </c>
      <c r="K23" s="6">
        <v>63.364</v>
      </c>
      <c r="L23" s="6">
        <v>61.32</v>
      </c>
      <c r="M23" s="6">
        <v>61.174</v>
      </c>
      <c r="N23" s="6">
        <v>59.568</v>
      </c>
      <c r="O23" s="6">
        <v>57.962</v>
      </c>
      <c r="P23" s="6">
        <v>54.896</v>
      </c>
    </row>
    <row r="24" spans="1:16" ht="12.75">
      <c r="A24">
        <v>11200</v>
      </c>
      <c r="B24">
        <v>1</v>
      </c>
      <c r="C24">
        <v>31</v>
      </c>
      <c r="D24" t="s">
        <v>19</v>
      </c>
      <c r="E24" s="6">
        <v>52.998</v>
      </c>
      <c r="F24" s="6">
        <v>52.414</v>
      </c>
      <c r="G24" s="6">
        <v>51.83</v>
      </c>
      <c r="H24" s="6">
        <v>51.684</v>
      </c>
      <c r="I24" s="6">
        <v>54.458</v>
      </c>
      <c r="J24" s="6">
        <v>59.86</v>
      </c>
      <c r="K24" s="6">
        <v>71.102</v>
      </c>
      <c r="L24" s="6">
        <v>78.256</v>
      </c>
      <c r="M24" s="6">
        <v>81.176</v>
      </c>
      <c r="N24" s="6">
        <v>81.614</v>
      </c>
      <c r="O24" s="6">
        <v>81.76</v>
      </c>
      <c r="P24" s="6">
        <v>75.482</v>
      </c>
    </row>
    <row r="25" spans="1:16" ht="12.75">
      <c r="A25">
        <v>11200</v>
      </c>
      <c r="B25">
        <v>2</v>
      </c>
      <c r="D25" t="s">
        <v>19</v>
      </c>
      <c r="E25" s="6">
        <v>76.066</v>
      </c>
      <c r="F25" s="6">
        <v>80.592</v>
      </c>
      <c r="G25" s="6">
        <v>77.964</v>
      </c>
      <c r="H25" s="6">
        <v>74.022</v>
      </c>
      <c r="I25" s="6">
        <v>70.08</v>
      </c>
      <c r="J25" s="6">
        <v>68.62</v>
      </c>
      <c r="K25" s="6">
        <v>65.992</v>
      </c>
      <c r="L25" s="6">
        <v>64.678</v>
      </c>
      <c r="M25" s="6">
        <v>63.072</v>
      </c>
      <c r="N25" s="6">
        <v>62.196</v>
      </c>
      <c r="O25" s="6">
        <v>60.298</v>
      </c>
      <c r="P25" s="6">
        <v>56.794</v>
      </c>
    </row>
    <row r="26" spans="1:16" ht="12.75">
      <c r="A26">
        <v>11300</v>
      </c>
      <c r="B26">
        <v>1</v>
      </c>
      <c r="C26">
        <v>41</v>
      </c>
      <c r="D26" t="s">
        <v>19</v>
      </c>
      <c r="E26" s="6">
        <v>55.042</v>
      </c>
      <c r="F26" s="6">
        <v>53.144</v>
      </c>
      <c r="G26" s="6">
        <v>51.538</v>
      </c>
      <c r="H26" s="6">
        <v>49.056</v>
      </c>
      <c r="I26" s="6">
        <v>51.1</v>
      </c>
      <c r="J26" s="6">
        <v>55.772</v>
      </c>
      <c r="K26" s="6">
        <v>66.576</v>
      </c>
      <c r="L26" s="6">
        <v>75.628</v>
      </c>
      <c r="M26" s="6">
        <v>78.548</v>
      </c>
      <c r="N26" s="6">
        <v>78.402</v>
      </c>
      <c r="O26" s="6">
        <v>80.154</v>
      </c>
      <c r="P26" s="6">
        <v>78.402</v>
      </c>
    </row>
    <row r="27" spans="1:16" ht="12.75">
      <c r="A27">
        <v>11300</v>
      </c>
      <c r="B27">
        <v>2</v>
      </c>
      <c r="D27" t="s">
        <v>19</v>
      </c>
      <c r="E27" s="6">
        <v>76.796</v>
      </c>
      <c r="F27" s="6">
        <v>78.548</v>
      </c>
      <c r="G27" s="6">
        <v>77.088</v>
      </c>
      <c r="H27" s="6">
        <v>72.854</v>
      </c>
      <c r="I27" s="6">
        <v>69.934</v>
      </c>
      <c r="J27" s="6">
        <v>69.642</v>
      </c>
      <c r="K27" s="6">
        <v>68.328</v>
      </c>
      <c r="L27" s="6">
        <v>65.846</v>
      </c>
      <c r="M27" s="6">
        <v>65.992</v>
      </c>
      <c r="N27" s="6">
        <v>65.992</v>
      </c>
      <c r="O27" s="6">
        <v>62.488</v>
      </c>
      <c r="P27" s="6">
        <v>60.152</v>
      </c>
    </row>
    <row r="28" spans="1:16" ht="12.75">
      <c r="A28">
        <v>11400</v>
      </c>
      <c r="B28">
        <v>1</v>
      </c>
      <c r="C28">
        <v>51</v>
      </c>
      <c r="D28" t="s">
        <v>19</v>
      </c>
      <c r="E28" s="6">
        <v>58.254</v>
      </c>
      <c r="F28" s="6">
        <v>57.524</v>
      </c>
      <c r="G28" s="6">
        <v>56.794</v>
      </c>
      <c r="H28" s="6">
        <v>56.794</v>
      </c>
      <c r="I28" s="6">
        <v>58.546</v>
      </c>
      <c r="J28" s="6">
        <v>62.926</v>
      </c>
      <c r="K28" s="6">
        <v>72.562</v>
      </c>
      <c r="L28" s="6">
        <v>82.052</v>
      </c>
      <c r="M28" s="6">
        <v>84.972</v>
      </c>
      <c r="N28" s="6">
        <v>84.534</v>
      </c>
      <c r="O28" s="6">
        <v>85.264</v>
      </c>
      <c r="P28" s="6">
        <v>83.366</v>
      </c>
    </row>
    <row r="29" spans="1:16" ht="12.75">
      <c r="A29">
        <v>11400</v>
      </c>
      <c r="B29">
        <v>2</v>
      </c>
      <c r="D29" t="s">
        <v>19</v>
      </c>
      <c r="E29" s="6">
        <v>79.132</v>
      </c>
      <c r="F29" s="6">
        <v>79.716</v>
      </c>
      <c r="G29" s="6">
        <v>78.11</v>
      </c>
      <c r="H29" s="6">
        <v>76.212</v>
      </c>
      <c r="I29" s="6">
        <v>73.876</v>
      </c>
      <c r="J29" s="6">
        <v>72.124</v>
      </c>
      <c r="K29" s="6">
        <v>69.058</v>
      </c>
      <c r="L29" s="6">
        <v>67.598</v>
      </c>
      <c r="M29" s="6">
        <v>67.014</v>
      </c>
      <c r="N29" s="6">
        <v>65.7</v>
      </c>
      <c r="O29" s="6">
        <v>62.342</v>
      </c>
      <c r="P29" s="6">
        <v>59.568</v>
      </c>
    </row>
    <row r="30" spans="1:16" ht="12.75">
      <c r="A30">
        <v>11500</v>
      </c>
      <c r="B30">
        <v>1</v>
      </c>
      <c r="C30">
        <v>61</v>
      </c>
      <c r="D30" t="s">
        <v>19</v>
      </c>
      <c r="E30" s="6">
        <v>57.086</v>
      </c>
      <c r="F30" s="6">
        <v>55.918</v>
      </c>
      <c r="G30" s="6">
        <v>55.918</v>
      </c>
      <c r="H30" s="6">
        <v>55.48</v>
      </c>
      <c r="I30" s="6">
        <v>56.794</v>
      </c>
      <c r="J30" s="6">
        <v>58.838</v>
      </c>
      <c r="K30" s="6">
        <v>62.196</v>
      </c>
      <c r="L30" s="6">
        <v>62.634</v>
      </c>
      <c r="M30" s="6">
        <v>64.532</v>
      </c>
      <c r="N30" s="6">
        <v>64.094</v>
      </c>
      <c r="O30" s="6">
        <v>64.824</v>
      </c>
      <c r="P30" s="6">
        <v>63.072</v>
      </c>
    </row>
    <row r="31" spans="1:16" ht="12.75">
      <c r="A31">
        <v>11500</v>
      </c>
      <c r="B31">
        <v>2</v>
      </c>
      <c r="D31" t="s">
        <v>19</v>
      </c>
      <c r="E31" s="6">
        <v>60.736</v>
      </c>
      <c r="F31" s="6">
        <v>59.86</v>
      </c>
      <c r="G31" s="6">
        <v>58.692</v>
      </c>
      <c r="H31" s="6">
        <v>57.816</v>
      </c>
      <c r="I31" s="6">
        <v>57.816</v>
      </c>
      <c r="J31" s="6">
        <v>55.188</v>
      </c>
      <c r="K31" s="6">
        <v>54.604</v>
      </c>
      <c r="L31" s="6">
        <v>53.874</v>
      </c>
      <c r="M31" s="6">
        <v>53.144</v>
      </c>
      <c r="N31" s="6">
        <v>52.852</v>
      </c>
      <c r="O31" s="6">
        <v>51.1</v>
      </c>
      <c r="P31" s="6">
        <v>49.494</v>
      </c>
    </row>
    <row r="32" spans="1:16" ht="12.75">
      <c r="A32">
        <v>11600</v>
      </c>
      <c r="B32">
        <v>1</v>
      </c>
      <c r="C32">
        <v>71</v>
      </c>
      <c r="D32" t="s">
        <v>19</v>
      </c>
      <c r="E32" s="6">
        <v>48.764</v>
      </c>
      <c r="F32" s="6">
        <v>47.596</v>
      </c>
      <c r="G32" s="6">
        <v>47.304</v>
      </c>
      <c r="H32" s="6">
        <v>47.158</v>
      </c>
      <c r="I32" s="6">
        <v>47.596</v>
      </c>
      <c r="J32" s="6">
        <v>47.596</v>
      </c>
      <c r="K32" s="6">
        <v>49.348</v>
      </c>
      <c r="L32" s="6">
        <v>49.494</v>
      </c>
      <c r="M32" s="6">
        <v>50.224</v>
      </c>
      <c r="N32" s="6">
        <v>50.078</v>
      </c>
      <c r="O32" s="6">
        <v>50.224</v>
      </c>
      <c r="P32" s="6">
        <v>50.078</v>
      </c>
    </row>
    <row r="33" spans="1:16" ht="12.75">
      <c r="A33">
        <v>11600</v>
      </c>
      <c r="B33">
        <v>2</v>
      </c>
      <c r="D33" t="s">
        <v>19</v>
      </c>
      <c r="E33" s="6">
        <v>49.056</v>
      </c>
      <c r="F33" s="6">
        <v>49.056</v>
      </c>
      <c r="G33" s="6">
        <v>49.494</v>
      </c>
      <c r="H33" s="6">
        <v>48.91</v>
      </c>
      <c r="I33" s="6">
        <v>49.932</v>
      </c>
      <c r="J33" s="6">
        <v>51.538</v>
      </c>
      <c r="K33" s="6">
        <v>51.1</v>
      </c>
      <c r="L33" s="6">
        <v>50.37</v>
      </c>
      <c r="M33" s="6">
        <v>49.348</v>
      </c>
      <c r="N33" s="6">
        <v>49.202</v>
      </c>
      <c r="O33" s="6">
        <v>48.326</v>
      </c>
      <c r="P33" s="6">
        <v>48.764</v>
      </c>
    </row>
    <row r="34" spans="1:16" ht="12.75">
      <c r="A34">
        <v>11700</v>
      </c>
      <c r="B34">
        <v>1</v>
      </c>
      <c r="C34">
        <v>81</v>
      </c>
      <c r="D34" t="s">
        <v>19</v>
      </c>
      <c r="E34" s="6">
        <v>49.056</v>
      </c>
      <c r="F34" s="6">
        <v>48.764</v>
      </c>
      <c r="G34" s="6">
        <v>49.494</v>
      </c>
      <c r="H34" s="6">
        <v>50.078</v>
      </c>
      <c r="I34" s="6">
        <v>52.122</v>
      </c>
      <c r="J34" s="6">
        <v>56.94</v>
      </c>
      <c r="K34" s="6">
        <v>63.364</v>
      </c>
      <c r="L34" s="6">
        <v>70.226</v>
      </c>
      <c r="M34" s="6">
        <v>72.562</v>
      </c>
      <c r="N34" s="6">
        <v>72.708</v>
      </c>
      <c r="O34" s="6">
        <v>74.606</v>
      </c>
      <c r="P34" s="6">
        <v>71.978</v>
      </c>
    </row>
    <row r="35" spans="1:16" ht="12.75">
      <c r="A35">
        <v>11700</v>
      </c>
      <c r="B35">
        <v>2</v>
      </c>
      <c r="D35" t="s">
        <v>19</v>
      </c>
      <c r="E35" s="6">
        <v>70.81</v>
      </c>
      <c r="F35" s="6">
        <v>71.978</v>
      </c>
      <c r="G35" s="6">
        <v>71.394</v>
      </c>
      <c r="H35" s="6">
        <v>70.226</v>
      </c>
      <c r="I35" s="6">
        <v>68.328</v>
      </c>
      <c r="J35" s="6">
        <v>68.474</v>
      </c>
      <c r="K35" s="6">
        <v>68.62</v>
      </c>
      <c r="L35" s="6">
        <v>67.744</v>
      </c>
      <c r="M35" s="6">
        <v>67.452</v>
      </c>
      <c r="N35" s="6">
        <v>66.576</v>
      </c>
      <c r="O35" s="6">
        <v>64.532</v>
      </c>
      <c r="P35" s="6">
        <v>61.32</v>
      </c>
    </row>
    <row r="36" spans="1:16" ht="12.75">
      <c r="A36">
        <v>11800</v>
      </c>
      <c r="B36">
        <v>1</v>
      </c>
      <c r="C36">
        <v>21</v>
      </c>
      <c r="D36" t="s">
        <v>19</v>
      </c>
      <c r="E36" s="6">
        <v>60.736</v>
      </c>
      <c r="F36" s="6">
        <v>59.13</v>
      </c>
      <c r="G36" s="6">
        <v>58.692</v>
      </c>
      <c r="H36" s="6">
        <v>58.108</v>
      </c>
      <c r="I36" s="6">
        <v>61.32</v>
      </c>
      <c r="J36" s="6">
        <v>65.554</v>
      </c>
      <c r="K36" s="6">
        <v>74.314</v>
      </c>
      <c r="L36" s="6">
        <v>83.95</v>
      </c>
      <c r="M36" s="6">
        <v>87.308</v>
      </c>
      <c r="N36" s="6">
        <v>85.118</v>
      </c>
      <c r="O36" s="6">
        <v>85.702</v>
      </c>
      <c r="P36" s="6">
        <v>83.804</v>
      </c>
    </row>
    <row r="37" spans="1:16" ht="12.75">
      <c r="A37">
        <v>11800</v>
      </c>
      <c r="B37">
        <v>2</v>
      </c>
      <c r="D37" t="s">
        <v>19</v>
      </c>
      <c r="E37" s="6">
        <v>83.95</v>
      </c>
      <c r="F37" s="6">
        <v>84.826</v>
      </c>
      <c r="G37" s="6">
        <v>82.052</v>
      </c>
      <c r="H37" s="6">
        <v>76.942</v>
      </c>
      <c r="I37" s="6">
        <v>71.686</v>
      </c>
      <c r="J37" s="6">
        <v>70.08</v>
      </c>
      <c r="K37" s="6">
        <v>69.058</v>
      </c>
      <c r="L37" s="6">
        <v>67.306</v>
      </c>
      <c r="M37" s="6">
        <v>66.284</v>
      </c>
      <c r="N37" s="6">
        <v>65.554</v>
      </c>
      <c r="O37" s="6">
        <v>63.51</v>
      </c>
      <c r="P37" s="6">
        <v>61.466</v>
      </c>
    </row>
    <row r="38" spans="1:16" ht="12.75">
      <c r="A38">
        <v>11900</v>
      </c>
      <c r="B38">
        <v>1</v>
      </c>
      <c r="C38">
        <v>31</v>
      </c>
      <c r="D38" t="s">
        <v>19</v>
      </c>
      <c r="E38" s="6">
        <v>59.422</v>
      </c>
      <c r="F38" s="6">
        <v>58.108</v>
      </c>
      <c r="G38" s="6">
        <v>58.4</v>
      </c>
      <c r="H38" s="6">
        <v>57.086</v>
      </c>
      <c r="I38" s="6">
        <v>59.86</v>
      </c>
      <c r="J38" s="6">
        <v>64.094</v>
      </c>
      <c r="K38" s="6">
        <v>74.606</v>
      </c>
      <c r="L38" s="6">
        <v>83.658</v>
      </c>
      <c r="M38" s="6">
        <v>86.578</v>
      </c>
      <c r="N38" s="6">
        <v>85.41</v>
      </c>
      <c r="O38" s="6">
        <v>86.14</v>
      </c>
      <c r="P38" s="6">
        <v>83.658</v>
      </c>
    </row>
    <row r="39" spans="1:16" ht="12.75">
      <c r="A39">
        <v>11900</v>
      </c>
      <c r="B39">
        <v>2</v>
      </c>
      <c r="D39" t="s">
        <v>19</v>
      </c>
      <c r="E39" s="6">
        <v>81.76</v>
      </c>
      <c r="F39" s="6">
        <v>82.928</v>
      </c>
      <c r="G39" s="6">
        <v>80.008</v>
      </c>
      <c r="H39" s="6">
        <v>76.65</v>
      </c>
      <c r="I39" s="6">
        <v>71.832</v>
      </c>
      <c r="J39" s="6">
        <v>70.518</v>
      </c>
      <c r="K39" s="6">
        <v>69.788</v>
      </c>
      <c r="L39" s="6">
        <v>67.306</v>
      </c>
      <c r="M39" s="6">
        <v>67.452</v>
      </c>
      <c r="N39" s="6">
        <v>62.196</v>
      </c>
      <c r="O39" s="6">
        <v>59.86</v>
      </c>
      <c r="P39" s="6">
        <v>58.4</v>
      </c>
    </row>
    <row r="40" spans="1:16" ht="12.75">
      <c r="A40">
        <v>12000</v>
      </c>
      <c r="B40">
        <v>1</v>
      </c>
      <c r="C40">
        <v>41</v>
      </c>
      <c r="D40" t="s">
        <v>19</v>
      </c>
      <c r="E40" s="6">
        <v>58.838</v>
      </c>
      <c r="F40" s="6">
        <v>57.378</v>
      </c>
      <c r="G40" s="6">
        <v>57.086</v>
      </c>
      <c r="H40" s="6">
        <v>56.648</v>
      </c>
      <c r="I40" s="6">
        <v>58.984</v>
      </c>
      <c r="J40" s="6">
        <v>63.802</v>
      </c>
      <c r="K40" s="6">
        <v>74.168</v>
      </c>
      <c r="L40" s="6">
        <v>82.636</v>
      </c>
      <c r="M40" s="6">
        <v>85.556</v>
      </c>
      <c r="N40" s="6">
        <v>84.826</v>
      </c>
      <c r="O40" s="6">
        <v>85.848</v>
      </c>
      <c r="P40" s="6">
        <v>84.242</v>
      </c>
    </row>
    <row r="41" spans="1:16" ht="12.75">
      <c r="A41">
        <v>12000</v>
      </c>
      <c r="B41">
        <v>2</v>
      </c>
      <c r="D41" t="s">
        <v>19</v>
      </c>
      <c r="E41" s="6">
        <v>82.928</v>
      </c>
      <c r="F41" s="6">
        <v>84.534</v>
      </c>
      <c r="G41" s="6">
        <v>82.49</v>
      </c>
      <c r="H41" s="6">
        <v>78.256</v>
      </c>
      <c r="I41" s="6">
        <v>74.022</v>
      </c>
      <c r="J41" s="6">
        <v>70.956</v>
      </c>
      <c r="K41" s="6">
        <v>69.058</v>
      </c>
      <c r="L41" s="6">
        <v>66.284</v>
      </c>
      <c r="M41" s="6">
        <v>67.014</v>
      </c>
      <c r="N41" s="6">
        <v>65.846</v>
      </c>
      <c r="O41" s="6">
        <v>63.802</v>
      </c>
      <c r="P41" s="6">
        <v>60.298</v>
      </c>
    </row>
    <row r="42" spans="1:16" ht="12.75">
      <c r="A42">
        <v>12100</v>
      </c>
      <c r="B42">
        <v>1</v>
      </c>
      <c r="C42">
        <v>51</v>
      </c>
      <c r="D42" t="s">
        <v>19</v>
      </c>
      <c r="E42" s="6">
        <v>59.13</v>
      </c>
      <c r="F42" s="6">
        <v>57.086</v>
      </c>
      <c r="G42" s="6">
        <v>56.502</v>
      </c>
      <c r="H42" s="6">
        <v>56.502</v>
      </c>
      <c r="I42" s="6">
        <v>57.962</v>
      </c>
      <c r="J42" s="6">
        <v>62.926</v>
      </c>
      <c r="K42" s="6">
        <v>72.416</v>
      </c>
      <c r="L42" s="6">
        <v>80.446</v>
      </c>
      <c r="M42" s="6">
        <v>82.928</v>
      </c>
      <c r="N42" s="6">
        <v>82.198</v>
      </c>
      <c r="O42" s="6">
        <v>83.512</v>
      </c>
      <c r="P42" s="6">
        <v>81.468</v>
      </c>
    </row>
    <row r="43" spans="1:16" ht="12.75">
      <c r="A43">
        <v>12100</v>
      </c>
      <c r="B43">
        <v>2</v>
      </c>
      <c r="D43" t="s">
        <v>19</v>
      </c>
      <c r="E43" s="6">
        <v>77.672</v>
      </c>
      <c r="F43" s="6">
        <v>78.548</v>
      </c>
      <c r="G43" s="6">
        <v>76.212</v>
      </c>
      <c r="H43" s="6">
        <v>72.124</v>
      </c>
      <c r="I43" s="6">
        <v>68.182</v>
      </c>
      <c r="J43" s="6">
        <v>66.138</v>
      </c>
      <c r="K43" s="6">
        <v>64.386</v>
      </c>
      <c r="L43" s="6">
        <v>62.634</v>
      </c>
      <c r="M43" s="6">
        <v>62.342</v>
      </c>
      <c r="N43" s="6">
        <v>60.736</v>
      </c>
      <c r="O43" s="6">
        <v>57.524</v>
      </c>
      <c r="P43" s="6">
        <v>53.728</v>
      </c>
    </row>
    <row r="44" spans="1:16" ht="12.75">
      <c r="A44">
        <v>12200</v>
      </c>
      <c r="B44">
        <v>1</v>
      </c>
      <c r="C44">
        <v>61</v>
      </c>
      <c r="D44" t="s">
        <v>19</v>
      </c>
      <c r="E44" s="6">
        <v>52.268</v>
      </c>
      <c r="F44" s="6">
        <v>51.246</v>
      </c>
      <c r="G44" s="6">
        <v>50.954</v>
      </c>
      <c r="H44" s="6">
        <v>51.392</v>
      </c>
      <c r="I44" s="6">
        <v>51.976</v>
      </c>
      <c r="J44" s="6">
        <v>54.896</v>
      </c>
      <c r="K44" s="6">
        <v>57.378</v>
      </c>
      <c r="L44" s="6">
        <v>58.4</v>
      </c>
      <c r="M44" s="6">
        <v>60.298</v>
      </c>
      <c r="N44" s="6">
        <v>62.342</v>
      </c>
      <c r="O44" s="6">
        <v>63.072</v>
      </c>
      <c r="P44" s="6">
        <v>61.466</v>
      </c>
    </row>
    <row r="45" spans="1:16" ht="12.75">
      <c r="A45">
        <v>12200</v>
      </c>
      <c r="B45">
        <v>2</v>
      </c>
      <c r="D45" t="s">
        <v>19</v>
      </c>
      <c r="E45" s="6">
        <v>59.13</v>
      </c>
      <c r="F45" s="6">
        <v>58.984</v>
      </c>
      <c r="G45" s="6">
        <v>56.356</v>
      </c>
      <c r="H45" s="6">
        <v>54.604</v>
      </c>
      <c r="I45" s="6">
        <v>56.356</v>
      </c>
      <c r="J45" s="6">
        <v>55.918</v>
      </c>
      <c r="K45" s="6">
        <v>54.896</v>
      </c>
      <c r="L45" s="6">
        <v>54.604</v>
      </c>
      <c r="M45" s="6">
        <v>54.896</v>
      </c>
      <c r="N45" s="6">
        <v>53.436</v>
      </c>
      <c r="O45" s="6">
        <v>51.83</v>
      </c>
      <c r="P45" s="6">
        <v>50.078</v>
      </c>
    </row>
    <row r="46" spans="1:16" ht="12.75">
      <c r="A46">
        <v>12300</v>
      </c>
      <c r="B46">
        <v>1</v>
      </c>
      <c r="C46">
        <v>71</v>
      </c>
      <c r="D46" t="s">
        <v>19</v>
      </c>
      <c r="E46" s="6">
        <v>49.494</v>
      </c>
      <c r="F46" s="6">
        <v>49.056</v>
      </c>
      <c r="G46" s="6">
        <v>48.764</v>
      </c>
      <c r="H46" s="6">
        <v>48.91</v>
      </c>
      <c r="I46" s="6">
        <v>49.202</v>
      </c>
      <c r="J46" s="6">
        <v>50.516</v>
      </c>
      <c r="K46" s="6">
        <v>51.684</v>
      </c>
      <c r="L46" s="6">
        <v>52.268</v>
      </c>
      <c r="M46" s="6">
        <v>52.706</v>
      </c>
      <c r="N46" s="6">
        <v>52.122</v>
      </c>
      <c r="O46" s="6">
        <v>51.83</v>
      </c>
      <c r="P46" s="6">
        <v>51.538</v>
      </c>
    </row>
    <row r="47" spans="1:16" ht="12.75">
      <c r="A47">
        <v>12300</v>
      </c>
      <c r="B47">
        <v>2</v>
      </c>
      <c r="D47" t="s">
        <v>19</v>
      </c>
      <c r="E47" s="6">
        <v>50.808</v>
      </c>
      <c r="F47" s="6">
        <v>50.37</v>
      </c>
      <c r="G47" s="6">
        <v>49.932</v>
      </c>
      <c r="H47" s="6">
        <v>49.786</v>
      </c>
      <c r="I47" s="6">
        <v>50.808</v>
      </c>
      <c r="J47" s="6">
        <v>51.976</v>
      </c>
      <c r="K47" s="6">
        <v>50.954</v>
      </c>
      <c r="L47" s="6">
        <v>50.224</v>
      </c>
      <c r="M47" s="6">
        <v>49.202</v>
      </c>
      <c r="N47" s="6">
        <v>48.472</v>
      </c>
      <c r="O47" s="6">
        <v>49.64</v>
      </c>
      <c r="P47" s="6">
        <v>51.1</v>
      </c>
    </row>
    <row r="48" spans="1:16" ht="12.75">
      <c r="A48">
        <v>12400</v>
      </c>
      <c r="B48">
        <v>1</v>
      </c>
      <c r="C48">
        <v>11</v>
      </c>
      <c r="D48" t="s">
        <v>19</v>
      </c>
      <c r="E48" s="6">
        <v>50.516</v>
      </c>
      <c r="F48" s="6">
        <v>50.954</v>
      </c>
      <c r="G48" s="6">
        <v>50.516</v>
      </c>
      <c r="H48" s="6">
        <v>50.662</v>
      </c>
      <c r="I48" s="6">
        <v>53.144</v>
      </c>
      <c r="J48" s="6">
        <v>57.816</v>
      </c>
      <c r="K48" s="6">
        <v>68.62</v>
      </c>
      <c r="L48" s="6">
        <v>76.796</v>
      </c>
      <c r="M48" s="6">
        <v>79.862</v>
      </c>
      <c r="N48" s="6">
        <v>79.57</v>
      </c>
      <c r="O48" s="6">
        <v>80.738</v>
      </c>
      <c r="P48" s="6">
        <v>80.3</v>
      </c>
    </row>
    <row r="49" spans="1:16" ht="12.75">
      <c r="A49">
        <v>12400</v>
      </c>
      <c r="B49">
        <v>2</v>
      </c>
      <c r="D49" t="s">
        <v>19</v>
      </c>
      <c r="E49" s="6">
        <v>77.964</v>
      </c>
      <c r="F49" s="6">
        <v>80.3</v>
      </c>
      <c r="G49" s="6">
        <v>76.796</v>
      </c>
      <c r="H49" s="6">
        <v>71.978</v>
      </c>
      <c r="I49" s="6">
        <v>69.642</v>
      </c>
      <c r="J49" s="6">
        <v>69.058</v>
      </c>
      <c r="K49" s="6">
        <v>67.89</v>
      </c>
      <c r="L49" s="6">
        <v>65.992</v>
      </c>
      <c r="M49" s="6">
        <v>65.554</v>
      </c>
      <c r="N49" s="6">
        <v>64.824</v>
      </c>
      <c r="O49" s="6">
        <v>62.926</v>
      </c>
      <c r="P49" s="6">
        <v>60.152</v>
      </c>
    </row>
    <row r="50" spans="1:16" ht="12.75">
      <c r="A50">
        <v>12500</v>
      </c>
      <c r="B50">
        <v>1</v>
      </c>
      <c r="C50">
        <v>21</v>
      </c>
      <c r="D50" t="s">
        <v>19</v>
      </c>
      <c r="E50" s="6">
        <v>58.692</v>
      </c>
      <c r="F50" s="6">
        <v>56.794</v>
      </c>
      <c r="G50" s="6">
        <v>58.108</v>
      </c>
      <c r="H50" s="6">
        <v>59.276</v>
      </c>
      <c r="I50" s="6">
        <v>61.466</v>
      </c>
      <c r="J50" s="6">
        <v>63.802</v>
      </c>
      <c r="K50" s="6">
        <v>72.416</v>
      </c>
      <c r="L50" s="6">
        <v>82.928</v>
      </c>
      <c r="M50" s="6">
        <v>85.41</v>
      </c>
      <c r="N50" s="6">
        <v>85.41</v>
      </c>
      <c r="O50" s="6">
        <v>86.87</v>
      </c>
      <c r="P50" s="6">
        <v>84.242</v>
      </c>
    </row>
    <row r="51" spans="1:16" ht="12.75">
      <c r="A51">
        <v>12500</v>
      </c>
      <c r="B51">
        <v>2</v>
      </c>
      <c r="D51" t="s">
        <v>19</v>
      </c>
      <c r="E51" s="6">
        <v>82.344</v>
      </c>
      <c r="F51" s="6">
        <v>80.592</v>
      </c>
      <c r="G51" s="6">
        <v>74.752</v>
      </c>
      <c r="H51" s="6">
        <v>69.35</v>
      </c>
      <c r="I51" s="6">
        <v>65.846</v>
      </c>
      <c r="J51" s="6">
        <v>62.634</v>
      </c>
      <c r="K51" s="6">
        <v>58.692</v>
      </c>
      <c r="L51" s="6">
        <v>57.67</v>
      </c>
      <c r="M51" s="6">
        <v>56.794</v>
      </c>
      <c r="N51" s="6">
        <v>55.918</v>
      </c>
      <c r="O51" s="6">
        <v>53.728</v>
      </c>
      <c r="P51" s="6">
        <v>53.728</v>
      </c>
    </row>
    <row r="52" spans="1:16" ht="12.75">
      <c r="A52">
        <v>12600</v>
      </c>
      <c r="B52">
        <v>1</v>
      </c>
      <c r="C52">
        <v>31</v>
      </c>
      <c r="D52" t="s">
        <v>19</v>
      </c>
      <c r="E52" s="6">
        <v>54.75</v>
      </c>
      <c r="F52" s="6">
        <v>51.684</v>
      </c>
      <c r="G52" s="6">
        <v>51.684</v>
      </c>
      <c r="H52" s="6">
        <v>50.954</v>
      </c>
      <c r="I52" s="6">
        <v>54.312</v>
      </c>
      <c r="J52" s="6">
        <v>57.67</v>
      </c>
      <c r="K52" s="6">
        <v>67.306</v>
      </c>
      <c r="L52" s="6">
        <v>75.336</v>
      </c>
      <c r="M52" s="6">
        <v>78.694</v>
      </c>
      <c r="N52" s="6">
        <v>79.278</v>
      </c>
      <c r="O52" s="6">
        <v>81.03</v>
      </c>
      <c r="P52" s="6">
        <v>79.424</v>
      </c>
    </row>
    <row r="53" spans="1:16" ht="12.75">
      <c r="A53">
        <v>12600</v>
      </c>
      <c r="B53">
        <v>2</v>
      </c>
      <c r="D53" t="s">
        <v>19</v>
      </c>
      <c r="E53" s="6">
        <v>78.986</v>
      </c>
      <c r="F53" s="6">
        <v>81.468</v>
      </c>
      <c r="G53" s="6">
        <v>79.278</v>
      </c>
      <c r="H53" s="6">
        <v>74.752</v>
      </c>
      <c r="I53" s="6">
        <v>70.08</v>
      </c>
      <c r="J53" s="6">
        <v>68.036</v>
      </c>
      <c r="K53" s="6">
        <v>66.284</v>
      </c>
      <c r="L53" s="6">
        <v>64.532</v>
      </c>
      <c r="M53" s="6">
        <v>64.532</v>
      </c>
      <c r="N53" s="6">
        <v>62.926</v>
      </c>
      <c r="O53" s="6">
        <v>60.736</v>
      </c>
      <c r="P53" s="6">
        <v>58.838</v>
      </c>
    </row>
    <row r="54" spans="1:16" ht="12.75">
      <c r="A54">
        <v>12700</v>
      </c>
      <c r="B54">
        <v>1</v>
      </c>
      <c r="C54">
        <v>41</v>
      </c>
      <c r="D54" t="s">
        <v>19</v>
      </c>
      <c r="E54" s="6">
        <v>56.21</v>
      </c>
      <c r="F54" s="6">
        <v>55.334</v>
      </c>
      <c r="G54" s="6">
        <v>55.918</v>
      </c>
      <c r="H54" s="6">
        <v>55.188</v>
      </c>
      <c r="I54" s="6">
        <v>56.794</v>
      </c>
      <c r="J54" s="6">
        <v>61.028</v>
      </c>
      <c r="K54" s="6">
        <v>70.956</v>
      </c>
      <c r="L54" s="6">
        <v>80.154</v>
      </c>
      <c r="M54" s="6">
        <v>82.636</v>
      </c>
      <c r="N54" s="6">
        <v>82.344</v>
      </c>
      <c r="O54" s="6">
        <v>84.388</v>
      </c>
      <c r="P54" s="6">
        <v>82.344</v>
      </c>
    </row>
    <row r="55" spans="1:16" ht="12.75">
      <c r="A55">
        <v>12700</v>
      </c>
      <c r="B55">
        <v>2</v>
      </c>
      <c r="D55" t="s">
        <v>19</v>
      </c>
      <c r="E55" s="6">
        <v>81.76</v>
      </c>
      <c r="F55" s="6">
        <v>82.344</v>
      </c>
      <c r="G55" s="6">
        <v>80.592</v>
      </c>
      <c r="H55" s="6">
        <v>76.212</v>
      </c>
      <c r="I55" s="6">
        <v>72.124</v>
      </c>
      <c r="J55" s="6">
        <v>71.248</v>
      </c>
      <c r="K55" s="6">
        <v>70.226</v>
      </c>
      <c r="L55" s="6">
        <v>69.058</v>
      </c>
      <c r="M55" s="6">
        <v>69.058</v>
      </c>
      <c r="N55" s="6">
        <v>67.16</v>
      </c>
      <c r="O55" s="6">
        <v>64.97</v>
      </c>
      <c r="P55" s="6">
        <v>61.028</v>
      </c>
    </row>
    <row r="56" spans="1:16" ht="12.75">
      <c r="A56">
        <v>12800</v>
      </c>
      <c r="B56">
        <v>1</v>
      </c>
      <c r="C56">
        <v>51</v>
      </c>
      <c r="D56" t="s">
        <v>19</v>
      </c>
      <c r="E56" s="6">
        <v>58.984</v>
      </c>
      <c r="F56" s="6">
        <v>57.67</v>
      </c>
      <c r="G56" s="6">
        <v>57.524</v>
      </c>
      <c r="H56" s="6">
        <v>56.794</v>
      </c>
      <c r="I56" s="6">
        <v>58.254</v>
      </c>
      <c r="J56" s="6">
        <v>62.78</v>
      </c>
      <c r="K56" s="6">
        <v>72.854</v>
      </c>
      <c r="L56" s="6">
        <v>80.592</v>
      </c>
      <c r="M56" s="6">
        <v>83.658</v>
      </c>
      <c r="N56" s="6">
        <v>83.074</v>
      </c>
      <c r="O56" s="6">
        <v>84.096</v>
      </c>
      <c r="P56" s="6">
        <v>81.322</v>
      </c>
    </row>
    <row r="57" spans="1:16" ht="12.75">
      <c r="A57">
        <v>12800</v>
      </c>
      <c r="B57">
        <v>2</v>
      </c>
      <c r="D57" t="s">
        <v>19</v>
      </c>
      <c r="E57" s="6">
        <v>79.57</v>
      </c>
      <c r="F57" s="6">
        <v>79.862</v>
      </c>
      <c r="G57" s="6">
        <v>74.898</v>
      </c>
      <c r="H57" s="6">
        <v>70.518</v>
      </c>
      <c r="I57" s="6">
        <v>66.722</v>
      </c>
      <c r="J57" s="6">
        <v>65.262</v>
      </c>
      <c r="K57" s="6">
        <v>63.948</v>
      </c>
      <c r="L57" s="6">
        <v>62.05</v>
      </c>
      <c r="M57" s="6">
        <v>61.028</v>
      </c>
      <c r="N57" s="6">
        <v>59.422</v>
      </c>
      <c r="O57" s="6">
        <v>57.086</v>
      </c>
      <c r="P57" s="6">
        <v>53.29</v>
      </c>
    </row>
    <row r="58" spans="1:16" ht="12.75">
      <c r="A58">
        <v>12900</v>
      </c>
      <c r="B58">
        <v>1</v>
      </c>
      <c r="C58">
        <v>61</v>
      </c>
      <c r="D58" t="s">
        <v>19</v>
      </c>
      <c r="E58" s="6">
        <v>51.392</v>
      </c>
      <c r="F58" s="6">
        <v>50.662</v>
      </c>
      <c r="G58" s="6">
        <v>50.516</v>
      </c>
      <c r="H58" s="6">
        <v>50.808</v>
      </c>
      <c r="I58" s="6">
        <v>52.122</v>
      </c>
      <c r="J58" s="6">
        <v>54.166</v>
      </c>
      <c r="K58" s="6">
        <v>55.772</v>
      </c>
      <c r="L58" s="6">
        <v>54.604</v>
      </c>
      <c r="M58" s="6">
        <v>55.48</v>
      </c>
      <c r="N58" s="6">
        <v>54.75</v>
      </c>
      <c r="O58" s="6">
        <v>54.896</v>
      </c>
      <c r="P58" s="6">
        <v>53.582</v>
      </c>
    </row>
    <row r="59" spans="1:16" ht="12.75">
      <c r="A59">
        <v>12900</v>
      </c>
      <c r="B59">
        <v>2</v>
      </c>
      <c r="D59" t="s">
        <v>19</v>
      </c>
      <c r="E59" s="6">
        <v>52.122</v>
      </c>
      <c r="F59" s="6">
        <v>51.1</v>
      </c>
      <c r="G59" s="6">
        <v>49.494</v>
      </c>
      <c r="H59" s="6">
        <v>49.202</v>
      </c>
      <c r="I59" s="6">
        <v>49.056</v>
      </c>
      <c r="J59" s="6">
        <v>51.392</v>
      </c>
      <c r="K59" s="6">
        <v>50.078</v>
      </c>
      <c r="L59" s="6">
        <v>50.078</v>
      </c>
      <c r="M59" s="6">
        <v>50.224</v>
      </c>
      <c r="N59" s="6">
        <v>49.056</v>
      </c>
      <c r="O59" s="6">
        <v>48.034</v>
      </c>
      <c r="P59" s="6">
        <v>46.136</v>
      </c>
    </row>
    <row r="60" spans="1:16" ht="12.75">
      <c r="A60">
        <v>13000</v>
      </c>
      <c r="B60">
        <v>1</v>
      </c>
      <c r="C60">
        <v>71</v>
      </c>
      <c r="D60" t="s">
        <v>19</v>
      </c>
      <c r="E60" s="6">
        <v>45.99</v>
      </c>
      <c r="F60" s="6">
        <v>45.26</v>
      </c>
      <c r="G60" s="6">
        <v>45.552</v>
      </c>
      <c r="H60" s="6">
        <v>45.552</v>
      </c>
      <c r="I60" s="6">
        <v>46.282</v>
      </c>
      <c r="J60" s="6">
        <v>46.866</v>
      </c>
      <c r="K60" s="6">
        <v>48.618</v>
      </c>
      <c r="L60" s="6">
        <v>48.034</v>
      </c>
      <c r="M60" s="6">
        <v>48.764</v>
      </c>
      <c r="N60" s="6">
        <v>47.45</v>
      </c>
      <c r="O60" s="6">
        <v>47.45</v>
      </c>
      <c r="P60" s="6">
        <v>47.012</v>
      </c>
    </row>
    <row r="61" spans="1:16" ht="12.75">
      <c r="A61">
        <v>13000</v>
      </c>
      <c r="B61">
        <v>2</v>
      </c>
      <c r="D61" t="s">
        <v>19</v>
      </c>
      <c r="E61" s="6">
        <v>45.844</v>
      </c>
      <c r="F61" s="6">
        <v>44.676</v>
      </c>
      <c r="G61" s="6">
        <v>44.384</v>
      </c>
      <c r="H61" s="6">
        <v>45.26</v>
      </c>
      <c r="I61" s="6">
        <v>45.552</v>
      </c>
      <c r="J61" s="6">
        <v>46.428</v>
      </c>
      <c r="K61" s="6">
        <v>46.574</v>
      </c>
      <c r="L61" s="6">
        <v>46.136</v>
      </c>
      <c r="M61" s="6">
        <v>45.99</v>
      </c>
      <c r="N61" s="6">
        <v>45.114</v>
      </c>
      <c r="O61" s="6">
        <v>44.968</v>
      </c>
      <c r="P61" s="6">
        <v>45.698</v>
      </c>
    </row>
    <row r="62" spans="1:16" ht="12.75">
      <c r="A62">
        <v>13100</v>
      </c>
      <c r="B62">
        <v>1</v>
      </c>
      <c r="C62">
        <v>11</v>
      </c>
      <c r="D62" t="s">
        <v>19</v>
      </c>
      <c r="E62" s="6">
        <v>45.698</v>
      </c>
      <c r="F62" s="6">
        <v>44.822</v>
      </c>
      <c r="G62" s="6">
        <v>45.26</v>
      </c>
      <c r="H62" s="6">
        <v>45.406</v>
      </c>
      <c r="I62" s="6">
        <v>48.618</v>
      </c>
      <c r="J62" s="6">
        <v>53.144</v>
      </c>
      <c r="K62" s="6">
        <v>63.218</v>
      </c>
      <c r="L62" s="6">
        <v>71.394</v>
      </c>
      <c r="M62" s="6">
        <v>73.292</v>
      </c>
      <c r="N62" s="6">
        <v>74.168</v>
      </c>
      <c r="O62" s="6">
        <v>77.088</v>
      </c>
      <c r="P62" s="6">
        <v>74.752</v>
      </c>
    </row>
    <row r="63" spans="1:16" ht="12.75">
      <c r="A63">
        <v>13100</v>
      </c>
      <c r="B63">
        <v>2</v>
      </c>
      <c r="D63" t="s">
        <v>19</v>
      </c>
      <c r="E63" s="6">
        <v>73.438</v>
      </c>
      <c r="F63" s="6">
        <v>74.022</v>
      </c>
      <c r="G63" s="6">
        <v>72.562</v>
      </c>
      <c r="H63" s="6">
        <v>67.014</v>
      </c>
      <c r="I63" s="6">
        <v>62.78</v>
      </c>
      <c r="J63" s="6">
        <v>61.174</v>
      </c>
      <c r="K63" s="6">
        <v>59.422</v>
      </c>
      <c r="L63" s="6">
        <v>58.254</v>
      </c>
      <c r="M63" s="6">
        <v>58.108</v>
      </c>
      <c r="N63" s="6">
        <v>56.94</v>
      </c>
      <c r="O63" s="6">
        <v>54.896</v>
      </c>
      <c r="P63" s="6">
        <v>52.414</v>
      </c>
    </row>
    <row r="64" spans="1:16" ht="12.75">
      <c r="A64">
        <v>20100</v>
      </c>
      <c r="B64">
        <v>1</v>
      </c>
      <c r="C64">
        <v>21</v>
      </c>
      <c r="D64" t="s">
        <v>19</v>
      </c>
      <c r="E64" s="6">
        <v>50.662</v>
      </c>
      <c r="F64" s="6">
        <v>49.348</v>
      </c>
      <c r="G64" s="6">
        <v>49.056</v>
      </c>
      <c r="H64" s="6">
        <v>48.91</v>
      </c>
      <c r="I64" s="6">
        <v>51.1</v>
      </c>
      <c r="J64" s="6">
        <v>55.334</v>
      </c>
      <c r="K64" s="6">
        <v>65.408</v>
      </c>
      <c r="L64" s="6">
        <v>73.73</v>
      </c>
      <c r="M64" s="6">
        <v>76.65</v>
      </c>
      <c r="N64" s="6">
        <v>75.774</v>
      </c>
      <c r="O64" s="6">
        <v>77.088</v>
      </c>
      <c r="P64" s="6">
        <v>75.774</v>
      </c>
    </row>
    <row r="65" spans="1:16" ht="12.75">
      <c r="A65">
        <v>20100</v>
      </c>
      <c r="B65">
        <v>2</v>
      </c>
      <c r="D65" t="s">
        <v>19</v>
      </c>
      <c r="E65" s="6">
        <v>73.584</v>
      </c>
      <c r="F65" s="6">
        <v>74.314</v>
      </c>
      <c r="G65" s="6">
        <v>72.854</v>
      </c>
      <c r="H65" s="6">
        <v>68.766</v>
      </c>
      <c r="I65" s="6">
        <v>64.532</v>
      </c>
      <c r="J65" s="6">
        <v>63.656</v>
      </c>
      <c r="K65" s="6">
        <v>60.882</v>
      </c>
      <c r="L65" s="6">
        <v>59.13</v>
      </c>
      <c r="M65" s="6">
        <v>60.444</v>
      </c>
      <c r="N65" s="6">
        <v>61.174</v>
      </c>
      <c r="O65" s="6">
        <v>59.86</v>
      </c>
      <c r="P65" s="6">
        <v>57.086</v>
      </c>
    </row>
    <row r="66" spans="1:16" ht="12.75">
      <c r="A66">
        <v>20200</v>
      </c>
      <c r="B66">
        <v>1</v>
      </c>
      <c r="C66">
        <v>31</v>
      </c>
      <c r="D66" t="s">
        <v>19</v>
      </c>
      <c r="E66" s="6">
        <v>55.626</v>
      </c>
      <c r="F66" s="6">
        <v>54.312</v>
      </c>
      <c r="G66" s="6">
        <v>54.312</v>
      </c>
      <c r="H66" s="6">
        <v>54.458</v>
      </c>
      <c r="I66" s="6">
        <v>56.94</v>
      </c>
      <c r="J66" s="6">
        <v>61.32</v>
      </c>
      <c r="K66" s="6">
        <v>70.664</v>
      </c>
      <c r="L66" s="6">
        <v>78.694</v>
      </c>
      <c r="M66" s="6">
        <v>81.03</v>
      </c>
      <c r="N66" s="6">
        <v>80.884</v>
      </c>
      <c r="O66" s="6">
        <v>82.052</v>
      </c>
      <c r="P66" s="6">
        <v>80.738</v>
      </c>
    </row>
    <row r="67" spans="1:16" ht="12.75">
      <c r="A67">
        <v>20200</v>
      </c>
      <c r="B67">
        <v>2</v>
      </c>
      <c r="D67" t="s">
        <v>19</v>
      </c>
      <c r="E67" s="6">
        <v>79.716</v>
      </c>
      <c r="F67" s="6">
        <v>81.614</v>
      </c>
      <c r="G67" s="6">
        <v>80.592</v>
      </c>
      <c r="H67" s="6">
        <v>75.774</v>
      </c>
      <c r="I67" s="6">
        <v>71.832</v>
      </c>
      <c r="J67" s="6">
        <v>70.518</v>
      </c>
      <c r="K67" s="6">
        <v>68.328</v>
      </c>
      <c r="L67" s="6">
        <v>67.014</v>
      </c>
      <c r="M67" s="6">
        <v>66.43</v>
      </c>
      <c r="N67" s="6">
        <v>64.97</v>
      </c>
      <c r="O67" s="6">
        <v>59.714</v>
      </c>
      <c r="P67" s="6">
        <v>56.21</v>
      </c>
    </row>
    <row r="68" spans="1:16" ht="12.75">
      <c r="A68">
        <v>20300</v>
      </c>
      <c r="B68">
        <v>1</v>
      </c>
      <c r="C68">
        <v>41</v>
      </c>
      <c r="D68" t="s">
        <v>19</v>
      </c>
      <c r="E68" s="6">
        <v>54.458</v>
      </c>
      <c r="F68" s="6">
        <v>52.998</v>
      </c>
      <c r="G68" s="6">
        <v>54.458</v>
      </c>
      <c r="H68" s="6">
        <v>55.626</v>
      </c>
      <c r="I68" s="6">
        <v>57.67</v>
      </c>
      <c r="J68" s="6">
        <v>62.196</v>
      </c>
      <c r="K68" s="6">
        <v>71.686</v>
      </c>
      <c r="L68" s="6">
        <v>80.008</v>
      </c>
      <c r="M68" s="6">
        <v>83.074</v>
      </c>
      <c r="N68" s="6">
        <v>81.76</v>
      </c>
      <c r="O68" s="6">
        <v>82.49</v>
      </c>
      <c r="P68" s="6">
        <v>80.738</v>
      </c>
    </row>
    <row r="69" spans="1:16" ht="12.75">
      <c r="A69">
        <v>20300</v>
      </c>
      <c r="B69">
        <v>2</v>
      </c>
      <c r="D69" t="s">
        <v>19</v>
      </c>
      <c r="E69" s="6">
        <v>78.11</v>
      </c>
      <c r="F69" s="6">
        <v>79.862</v>
      </c>
      <c r="G69" s="6">
        <v>77.672</v>
      </c>
      <c r="H69" s="6">
        <v>73.146</v>
      </c>
      <c r="I69" s="6">
        <v>68.182</v>
      </c>
      <c r="J69" s="6">
        <v>68.036</v>
      </c>
      <c r="K69" s="6">
        <v>65.992</v>
      </c>
      <c r="L69" s="6">
        <v>64.678</v>
      </c>
      <c r="M69" s="6">
        <v>64.386</v>
      </c>
      <c r="N69" s="6">
        <v>62.634</v>
      </c>
      <c r="O69" s="6">
        <v>61.174</v>
      </c>
      <c r="P69" s="6">
        <v>58.838</v>
      </c>
    </row>
    <row r="70" spans="1:16" ht="12.75">
      <c r="A70">
        <v>20400</v>
      </c>
      <c r="B70">
        <v>1</v>
      </c>
      <c r="C70">
        <v>51</v>
      </c>
      <c r="D70" t="s">
        <v>19</v>
      </c>
      <c r="E70" s="6">
        <v>56.94</v>
      </c>
      <c r="F70" s="6">
        <v>54.75</v>
      </c>
      <c r="G70" s="6">
        <v>55.188</v>
      </c>
      <c r="H70" s="6">
        <v>54.896</v>
      </c>
      <c r="I70" s="6">
        <v>56.648</v>
      </c>
      <c r="J70" s="6">
        <v>58.4</v>
      </c>
      <c r="K70" s="6">
        <v>67.598</v>
      </c>
      <c r="L70" s="6">
        <v>77.234</v>
      </c>
      <c r="M70" s="6">
        <v>78.402</v>
      </c>
      <c r="N70" s="6">
        <v>77.526</v>
      </c>
      <c r="O70" s="6">
        <v>78.402</v>
      </c>
      <c r="P70" s="6">
        <v>75.92</v>
      </c>
    </row>
    <row r="71" spans="1:16" ht="12.75">
      <c r="A71">
        <v>20400</v>
      </c>
      <c r="B71">
        <v>2</v>
      </c>
      <c r="D71" t="s">
        <v>19</v>
      </c>
      <c r="E71" s="6">
        <v>73.292</v>
      </c>
      <c r="F71" s="6">
        <v>75.044</v>
      </c>
      <c r="G71" s="6">
        <v>72.708</v>
      </c>
      <c r="H71" s="6">
        <v>67.452</v>
      </c>
      <c r="I71" s="6">
        <v>64.386</v>
      </c>
      <c r="J71" s="6">
        <v>64.97</v>
      </c>
      <c r="K71" s="6">
        <v>61.466</v>
      </c>
      <c r="L71" s="6">
        <v>59.276</v>
      </c>
      <c r="M71" s="6">
        <v>58.546</v>
      </c>
      <c r="N71" s="6">
        <v>57.086</v>
      </c>
      <c r="O71" s="6">
        <v>55.48</v>
      </c>
      <c r="P71" s="6">
        <v>51.684</v>
      </c>
    </row>
    <row r="72" spans="1:16" ht="12.75">
      <c r="A72">
        <v>20500</v>
      </c>
      <c r="B72">
        <v>1</v>
      </c>
      <c r="C72">
        <v>61</v>
      </c>
      <c r="D72" t="s">
        <v>19</v>
      </c>
      <c r="E72" s="6">
        <v>49.786</v>
      </c>
      <c r="F72" s="6">
        <v>48.472</v>
      </c>
      <c r="G72" s="6">
        <v>48.472</v>
      </c>
      <c r="H72" s="6">
        <v>48.034</v>
      </c>
      <c r="I72" s="6">
        <v>49.348</v>
      </c>
      <c r="J72" s="6">
        <v>52.268</v>
      </c>
      <c r="K72" s="6">
        <v>54.166</v>
      </c>
      <c r="L72" s="6">
        <v>55.042</v>
      </c>
      <c r="M72" s="6">
        <v>57.524</v>
      </c>
      <c r="N72" s="6">
        <v>60.298</v>
      </c>
      <c r="O72" s="6">
        <v>60.736</v>
      </c>
      <c r="P72" s="6">
        <v>60.006</v>
      </c>
    </row>
    <row r="73" spans="1:16" ht="12.75">
      <c r="A73">
        <v>20500</v>
      </c>
      <c r="B73">
        <v>2</v>
      </c>
      <c r="D73" t="s">
        <v>19</v>
      </c>
      <c r="E73" s="6">
        <v>58.108</v>
      </c>
      <c r="F73" s="6">
        <v>57.378</v>
      </c>
      <c r="G73" s="6">
        <v>56.794</v>
      </c>
      <c r="H73" s="6">
        <v>55.918</v>
      </c>
      <c r="I73" s="6">
        <v>55.772</v>
      </c>
      <c r="J73" s="6">
        <v>55.48</v>
      </c>
      <c r="K73" s="6">
        <v>55.042</v>
      </c>
      <c r="L73" s="6">
        <v>54.896</v>
      </c>
      <c r="M73" s="6">
        <v>54.458</v>
      </c>
      <c r="N73" s="6">
        <v>53.29</v>
      </c>
      <c r="O73" s="6">
        <v>52.56</v>
      </c>
      <c r="P73" s="6">
        <v>47.742</v>
      </c>
    </row>
    <row r="74" spans="1:16" ht="12.75">
      <c r="A74">
        <v>20600</v>
      </c>
      <c r="B74">
        <v>1</v>
      </c>
      <c r="C74">
        <v>71</v>
      </c>
      <c r="D74" t="s">
        <v>19</v>
      </c>
      <c r="E74" s="6">
        <v>45.552</v>
      </c>
      <c r="F74" s="6">
        <v>45.552</v>
      </c>
      <c r="G74" s="6">
        <v>44.968</v>
      </c>
      <c r="H74" s="6">
        <v>46.136</v>
      </c>
      <c r="I74" s="6">
        <v>48.326</v>
      </c>
      <c r="J74" s="6">
        <v>49.64</v>
      </c>
      <c r="K74" s="6">
        <v>50.808</v>
      </c>
      <c r="L74" s="6">
        <v>50.662</v>
      </c>
      <c r="M74" s="6">
        <v>51.976</v>
      </c>
      <c r="N74" s="6">
        <v>51.976</v>
      </c>
      <c r="O74" s="6">
        <v>52.122</v>
      </c>
      <c r="P74" s="6">
        <v>51.684</v>
      </c>
    </row>
    <row r="75" spans="1:16" ht="12.75">
      <c r="A75">
        <v>20600</v>
      </c>
      <c r="B75">
        <v>2</v>
      </c>
      <c r="D75" t="s">
        <v>19</v>
      </c>
      <c r="E75" s="6">
        <v>51.976</v>
      </c>
      <c r="F75" s="6">
        <v>51.976</v>
      </c>
      <c r="G75" s="6">
        <v>51.392</v>
      </c>
      <c r="H75" s="6">
        <v>51.538</v>
      </c>
      <c r="I75" s="6">
        <v>50.954</v>
      </c>
      <c r="J75" s="6">
        <v>52.414</v>
      </c>
      <c r="K75" s="6">
        <v>52.852</v>
      </c>
      <c r="L75" s="6">
        <v>51.392</v>
      </c>
      <c r="M75" s="6">
        <v>50.954</v>
      </c>
      <c r="N75" s="6">
        <v>50.37</v>
      </c>
      <c r="O75" s="6">
        <v>50.224</v>
      </c>
      <c r="P75" s="6">
        <v>51.538</v>
      </c>
    </row>
    <row r="76" spans="1:16" ht="12.75">
      <c r="A76">
        <v>20700</v>
      </c>
      <c r="B76">
        <v>1</v>
      </c>
      <c r="C76">
        <v>11</v>
      </c>
      <c r="D76" t="s">
        <v>19</v>
      </c>
      <c r="E76" s="6">
        <v>51.538</v>
      </c>
      <c r="F76" s="6">
        <v>50.224</v>
      </c>
      <c r="G76" s="6">
        <v>50.662</v>
      </c>
      <c r="H76" s="6">
        <v>50.808</v>
      </c>
      <c r="I76" s="6">
        <v>53.582</v>
      </c>
      <c r="J76" s="6">
        <v>57.67</v>
      </c>
      <c r="K76" s="6">
        <v>68.036</v>
      </c>
      <c r="L76" s="6">
        <v>77.234</v>
      </c>
      <c r="M76" s="6">
        <v>81.76</v>
      </c>
      <c r="N76" s="6">
        <v>81.468</v>
      </c>
      <c r="O76" s="6">
        <v>81.76</v>
      </c>
      <c r="P76" s="6">
        <v>79.716</v>
      </c>
    </row>
    <row r="77" spans="1:16" ht="12.75">
      <c r="A77">
        <v>20700</v>
      </c>
      <c r="B77">
        <v>2</v>
      </c>
      <c r="D77" t="s">
        <v>19</v>
      </c>
      <c r="E77" s="6">
        <v>79.132</v>
      </c>
      <c r="F77" s="6">
        <v>80.592</v>
      </c>
      <c r="G77" s="6">
        <v>78.986</v>
      </c>
      <c r="H77" s="6">
        <v>73.876</v>
      </c>
      <c r="I77" s="6">
        <v>68.912</v>
      </c>
      <c r="J77" s="6">
        <v>67.452</v>
      </c>
      <c r="K77" s="6">
        <v>66.722</v>
      </c>
      <c r="L77" s="6">
        <v>66.576</v>
      </c>
      <c r="M77" s="6">
        <v>65.846</v>
      </c>
      <c r="N77" s="6">
        <v>65.262</v>
      </c>
      <c r="O77" s="6">
        <v>63.218</v>
      </c>
      <c r="P77" s="6">
        <v>60.736</v>
      </c>
    </row>
    <row r="78" spans="1:16" ht="12.75">
      <c r="A78">
        <v>20800</v>
      </c>
      <c r="B78">
        <v>1</v>
      </c>
      <c r="C78">
        <v>21</v>
      </c>
      <c r="D78" t="s">
        <v>19</v>
      </c>
      <c r="E78" s="6">
        <v>58.838</v>
      </c>
      <c r="F78" s="6">
        <v>57.232</v>
      </c>
      <c r="G78" s="6">
        <v>57.232</v>
      </c>
      <c r="H78" s="6">
        <v>56.794</v>
      </c>
      <c r="I78" s="6">
        <v>58.984</v>
      </c>
      <c r="J78" s="6">
        <v>63.072</v>
      </c>
      <c r="K78" s="6">
        <v>73.438</v>
      </c>
      <c r="L78" s="6">
        <v>82.49</v>
      </c>
      <c r="M78" s="6">
        <v>85.264</v>
      </c>
      <c r="N78" s="6">
        <v>85.41</v>
      </c>
      <c r="O78" s="6">
        <v>85.41</v>
      </c>
      <c r="P78" s="6">
        <v>83.804</v>
      </c>
    </row>
    <row r="79" spans="1:16" ht="12.75">
      <c r="A79">
        <v>20800</v>
      </c>
      <c r="B79">
        <v>2</v>
      </c>
      <c r="D79" t="s">
        <v>19</v>
      </c>
      <c r="E79" s="6">
        <v>83.22</v>
      </c>
      <c r="F79" s="6">
        <v>83.512</v>
      </c>
      <c r="G79" s="6">
        <v>81.03</v>
      </c>
      <c r="H79" s="6">
        <v>76.066</v>
      </c>
      <c r="I79" s="6">
        <v>70.518</v>
      </c>
      <c r="J79" s="6">
        <v>69.058</v>
      </c>
      <c r="K79" s="6">
        <v>67.452</v>
      </c>
      <c r="L79" s="6">
        <v>66.284</v>
      </c>
      <c r="M79" s="6">
        <v>64.24</v>
      </c>
      <c r="N79" s="6">
        <v>61.612</v>
      </c>
      <c r="O79" s="6">
        <v>59.422</v>
      </c>
      <c r="P79" s="6">
        <v>57.086</v>
      </c>
    </row>
    <row r="80" spans="1:16" ht="12.75">
      <c r="A80">
        <v>20900</v>
      </c>
      <c r="B80">
        <v>1</v>
      </c>
      <c r="C80">
        <v>31</v>
      </c>
      <c r="D80" t="s">
        <v>19</v>
      </c>
      <c r="E80" s="6">
        <v>54.166</v>
      </c>
      <c r="F80" s="6">
        <v>53.436</v>
      </c>
      <c r="G80" s="6">
        <v>52.852</v>
      </c>
      <c r="H80" s="6">
        <v>52.706</v>
      </c>
      <c r="I80" s="6">
        <v>54.166</v>
      </c>
      <c r="J80" s="6">
        <v>58.254</v>
      </c>
      <c r="K80" s="6">
        <v>68.328</v>
      </c>
      <c r="L80" s="6">
        <v>76.796</v>
      </c>
      <c r="M80" s="6">
        <v>79.424</v>
      </c>
      <c r="N80" s="6">
        <v>78.986</v>
      </c>
      <c r="O80" s="6">
        <v>81.614</v>
      </c>
      <c r="P80" s="6">
        <v>80.738</v>
      </c>
    </row>
    <row r="81" spans="1:16" ht="12.75">
      <c r="A81">
        <v>20900</v>
      </c>
      <c r="B81">
        <v>2</v>
      </c>
      <c r="D81" t="s">
        <v>19</v>
      </c>
      <c r="E81" s="6">
        <v>79.132</v>
      </c>
      <c r="F81" s="6">
        <v>80.008</v>
      </c>
      <c r="G81" s="6">
        <v>77.526</v>
      </c>
      <c r="H81" s="6">
        <v>72.416</v>
      </c>
      <c r="I81" s="6">
        <v>67.014</v>
      </c>
      <c r="J81" s="6">
        <v>64.678</v>
      </c>
      <c r="K81" s="6">
        <v>62.926</v>
      </c>
      <c r="L81" s="6">
        <v>62.05</v>
      </c>
      <c r="M81" s="6">
        <v>61.612</v>
      </c>
      <c r="N81" s="6">
        <v>60.006</v>
      </c>
      <c r="O81" s="6">
        <v>57.962</v>
      </c>
      <c r="P81" s="6">
        <v>56.21</v>
      </c>
    </row>
    <row r="82" spans="1:16" ht="12.75">
      <c r="A82">
        <v>21000</v>
      </c>
      <c r="B82">
        <v>1</v>
      </c>
      <c r="C82">
        <v>41</v>
      </c>
      <c r="D82" t="s">
        <v>19</v>
      </c>
      <c r="E82" s="6">
        <v>54.02</v>
      </c>
      <c r="F82" s="6">
        <v>50.078</v>
      </c>
      <c r="G82" s="6">
        <v>49.348</v>
      </c>
      <c r="H82" s="6">
        <v>48.91</v>
      </c>
      <c r="I82" s="6">
        <v>50.808</v>
      </c>
      <c r="J82" s="6">
        <v>55.772</v>
      </c>
      <c r="K82" s="6">
        <v>65.992</v>
      </c>
      <c r="L82" s="6">
        <v>74.314</v>
      </c>
      <c r="M82" s="6">
        <v>77.38</v>
      </c>
      <c r="N82" s="6">
        <v>76.212</v>
      </c>
      <c r="O82" s="6">
        <v>77.672</v>
      </c>
      <c r="P82" s="6">
        <v>75.92</v>
      </c>
    </row>
    <row r="83" spans="1:16" ht="12.75">
      <c r="A83">
        <v>21000</v>
      </c>
      <c r="B83">
        <v>2</v>
      </c>
      <c r="D83" t="s">
        <v>19</v>
      </c>
      <c r="E83" s="6">
        <v>75.774</v>
      </c>
      <c r="F83" s="6">
        <v>77.088</v>
      </c>
      <c r="G83" s="6">
        <v>75.628</v>
      </c>
      <c r="H83" s="6">
        <v>71.102</v>
      </c>
      <c r="I83" s="6">
        <v>66.868</v>
      </c>
      <c r="J83" s="6">
        <v>65.116</v>
      </c>
      <c r="K83" s="6">
        <v>63.364</v>
      </c>
      <c r="L83" s="6">
        <v>61.612</v>
      </c>
      <c r="M83" s="6">
        <v>61.32</v>
      </c>
      <c r="N83" s="6">
        <v>60.152</v>
      </c>
      <c r="O83" s="6">
        <v>58.692</v>
      </c>
      <c r="P83" s="6">
        <v>57.378</v>
      </c>
    </row>
    <row r="84" spans="1:16" ht="12.75">
      <c r="A84">
        <v>21100</v>
      </c>
      <c r="B84">
        <v>1</v>
      </c>
      <c r="C84">
        <v>51</v>
      </c>
      <c r="D84" t="s">
        <v>19</v>
      </c>
      <c r="E84" s="6">
        <v>55.772</v>
      </c>
      <c r="F84" s="6">
        <v>54.458</v>
      </c>
      <c r="G84" s="6">
        <v>54.02</v>
      </c>
      <c r="H84" s="6">
        <v>53.874</v>
      </c>
      <c r="I84" s="6">
        <v>55.188</v>
      </c>
      <c r="J84" s="6">
        <v>59.422</v>
      </c>
      <c r="K84" s="6">
        <v>69.204</v>
      </c>
      <c r="L84" s="6">
        <v>77.234</v>
      </c>
      <c r="M84" s="6">
        <v>79.278</v>
      </c>
      <c r="N84" s="6">
        <v>78.548</v>
      </c>
      <c r="O84" s="6">
        <v>80.446</v>
      </c>
      <c r="P84" s="6">
        <v>77.234</v>
      </c>
    </row>
    <row r="85" spans="1:16" ht="12.75">
      <c r="A85">
        <v>21100</v>
      </c>
      <c r="B85">
        <v>2</v>
      </c>
      <c r="D85" t="s">
        <v>19</v>
      </c>
      <c r="E85" s="6">
        <v>73.876</v>
      </c>
      <c r="F85" s="6">
        <v>79.424</v>
      </c>
      <c r="G85" s="6">
        <v>76.066</v>
      </c>
      <c r="H85" s="6">
        <v>71.248</v>
      </c>
      <c r="I85" s="6">
        <v>66.868</v>
      </c>
      <c r="J85" s="6">
        <v>64.532</v>
      </c>
      <c r="K85" s="6">
        <v>63.218</v>
      </c>
      <c r="L85" s="6">
        <v>61.758</v>
      </c>
      <c r="M85" s="6">
        <v>60.882</v>
      </c>
      <c r="N85" s="6">
        <v>59.86</v>
      </c>
      <c r="O85" s="6">
        <v>58.254</v>
      </c>
      <c r="P85" s="6">
        <v>54.75</v>
      </c>
    </row>
    <row r="86" spans="1:16" ht="12.75">
      <c r="A86">
        <v>21200</v>
      </c>
      <c r="B86">
        <v>1</v>
      </c>
      <c r="C86">
        <v>61</v>
      </c>
      <c r="D86" t="s">
        <v>19</v>
      </c>
      <c r="E86" s="6">
        <v>52.56</v>
      </c>
      <c r="F86" s="6">
        <v>51.684</v>
      </c>
      <c r="G86" s="6">
        <v>51.392</v>
      </c>
      <c r="H86" s="6">
        <v>51.538</v>
      </c>
      <c r="I86" s="6">
        <v>52.122</v>
      </c>
      <c r="J86" s="6">
        <v>55.334</v>
      </c>
      <c r="K86" s="6">
        <v>58.108</v>
      </c>
      <c r="L86" s="6">
        <v>58.546</v>
      </c>
      <c r="M86" s="6">
        <v>60.152</v>
      </c>
      <c r="N86" s="6">
        <v>59.714</v>
      </c>
      <c r="O86" s="6">
        <v>60.298</v>
      </c>
      <c r="P86" s="6">
        <v>59.86</v>
      </c>
    </row>
    <row r="87" spans="1:16" ht="12.75">
      <c r="A87">
        <v>21200</v>
      </c>
      <c r="B87">
        <v>2</v>
      </c>
      <c r="D87" t="s">
        <v>19</v>
      </c>
      <c r="E87" s="6">
        <v>57.816</v>
      </c>
      <c r="F87" s="6">
        <v>56.502</v>
      </c>
      <c r="G87" s="6">
        <v>56.064</v>
      </c>
      <c r="H87" s="6">
        <v>55.334</v>
      </c>
      <c r="I87" s="6">
        <v>55.334</v>
      </c>
      <c r="J87" s="6">
        <v>56.356</v>
      </c>
      <c r="K87" s="6">
        <v>55.626</v>
      </c>
      <c r="L87" s="6">
        <v>55.042</v>
      </c>
      <c r="M87" s="6">
        <v>54.458</v>
      </c>
      <c r="N87" s="6">
        <v>53.874</v>
      </c>
      <c r="O87" s="6">
        <v>52.56</v>
      </c>
      <c r="P87" s="6">
        <v>50.662</v>
      </c>
    </row>
    <row r="88" spans="1:16" ht="12.75">
      <c r="A88">
        <v>21300</v>
      </c>
      <c r="B88">
        <v>1</v>
      </c>
      <c r="C88">
        <v>71</v>
      </c>
      <c r="D88" t="s">
        <v>19</v>
      </c>
      <c r="E88" s="6">
        <v>49.932</v>
      </c>
      <c r="F88" s="6">
        <v>51.1</v>
      </c>
      <c r="G88" s="6">
        <v>50.516</v>
      </c>
      <c r="H88" s="6">
        <v>50.662</v>
      </c>
      <c r="I88" s="6">
        <v>51.246</v>
      </c>
      <c r="J88" s="6">
        <v>52.268</v>
      </c>
      <c r="K88" s="6">
        <v>52.706</v>
      </c>
      <c r="L88" s="6">
        <v>53.436</v>
      </c>
      <c r="M88" s="6">
        <v>54.458</v>
      </c>
      <c r="N88" s="6">
        <v>53.728</v>
      </c>
      <c r="O88" s="6">
        <v>53.144</v>
      </c>
      <c r="P88" s="6">
        <v>52.998</v>
      </c>
    </row>
    <row r="89" spans="1:16" ht="12.75">
      <c r="A89">
        <v>21300</v>
      </c>
      <c r="B89">
        <v>2</v>
      </c>
      <c r="D89" t="s">
        <v>19</v>
      </c>
      <c r="E89" s="6">
        <v>52.414</v>
      </c>
      <c r="F89" s="6">
        <v>51.976</v>
      </c>
      <c r="G89" s="6">
        <v>51.83</v>
      </c>
      <c r="H89" s="6">
        <v>51.684</v>
      </c>
      <c r="I89" s="6">
        <v>52.268</v>
      </c>
      <c r="J89" s="6">
        <v>53.144</v>
      </c>
      <c r="K89" s="6">
        <v>52.998</v>
      </c>
      <c r="L89" s="6">
        <v>52.414</v>
      </c>
      <c r="M89" s="6">
        <v>51.392</v>
      </c>
      <c r="N89" s="6">
        <v>50.954</v>
      </c>
      <c r="O89" s="6">
        <v>50.224</v>
      </c>
      <c r="P89" s="6">
        <v>50.662</v>
      </c>
    </row>
    <row r="90" spans="1:16" ht="12.75">
      <c r="A90">
        <v>21400</v>
      </c>
      <c r="B90">
        <v>1</v>
      </c>
      <c r="C90">
        <v>11</v>
      </c>
      <c r="D90" t="s">
        <v>19</v>
      </c>
      <c r="E90" s="6">
        <v>51.246</v>
      </c>
      <c r="F90" s="6">
        <v>51.246</v>
      </c>
      <c r="G90" s="6">
        <v>50.808</v>
      </c>
      <c r="H90" s="6">
        <v>51.538</v>
      </c>
      <c r="I90" s="6">
        <v>52.998</v>
      </c>
      <c r="J90" s="6">
        <v>56.064</v>
      </c>
      <c r="K90" s="6">
        <v>65.262</v>
      </c>
      <c r="L90" s="6">
        <v>74.168</v>
      </c>
      <c r="M90" s="6">
        <v>77.088</v>
      </c>
      <c r="N90" s="6">
        <v>77.234</v>
      </c>
      <c r="O90" s="6">
        <v>78.986</v>
      </c>
      <c r="P90" s="6">
        <v>77.38</v>
      </c>
    </row>
    <row r="91" spans="1:16" ht="12.75">
      <c r="A91">
        <v>21400</v>
      </c>
      <c r="B91">
        <v>2</v>
      </c>
      <c r="D91" t="s">
        <v>19</v>
      </c>
      <c r="E91" s="6">
        <v>73.584</v>
      </c>
      <c r="F91" s="6">
        <v>73.292</v>
      </c>
      <c r="G91" s="6">
        <v>71.394</v>
      </c>
      <c r="H91" s="6">
        <v>67.16</v>
      </c>
      <c r="I91" s="6">
        <v>62.488</v>
      </c>
      <c r="J91" s="6">
        <v>60.444</v>
      </c>
      <c r="K91" s="6">
        <v>58.838</v>
      </c>
      <c r="L91" s="6">
        <v>57.962</v>
      </c>
      <c r="M91" s="6">
        <v>57.67</v>
      </c>
      <c r="N91" s="6">
        <v>56.356</v>
      </c>
      <c r="O91" s="6">
        <v>54.458</v>
      </c>
      <c r="P91" s="6">
        <v>54.604</v>
      </c>
    </row>
    <row r="92" spans="1:16" ht="12.75">
      <c r="A92">
        <v>21500</v>
      </c>
      <c r="B92">
        <v>1</v>
      </c>
      <c r="C92">
        <v>21</v>
      </c>
      <c r="D92" t="s">
        <v>19</v>
      </c>
      <c r="E92" s="6">
        <v>49.64</v>
      </c>
      <c r="F92" s="6">
        <v>48.18</v>
      </c>
      <c r="G92" s="6">
        <v>47.45</v>
      </c>
      <c r="H92" s="6">
        <v>47.596</v>
      </c>
      <c r="I92" s="6">
        <v>49.786</v>
      </c>
      <c r="J92" s="6">
        <v>54.166</v>
      </c>
      <c r="K92" s="6">
        <v>64.24</v>
      </c>
      <c r="L92" s="6">
        <v>76.65</v>
      </c>
      <c r="M92" s="6">
        <v>80.884</v>
      </c>
      <c r="N92" s="6">
        <v>81.03</v>
      </c>
      <c r="O92" s="6">
        <v>82.928</v>
      </c>
      <c r="P92" s="6">
        <v>80.154</v>
      </c>
    </row>
    <row r="93" spans="1:16" ht="12.75">
      <c r="A93">
        <v>21500</v>
      </c>
      <c r="B93">
        <v>2</v>
      </c>
      <c r="D93" t="s">
        <v>19</v>
      </c>
      <c r="E93" s="6">
        <v>79.424</v>
      </c>
      <c r="F93" s="6">
        <v>81.03</v>
      </c>
      <c r="G93" s="6">
        <v>77.964</v>
      </c>
      <c r="H93" s="6">
        <v>73.584</v>
      </c>
      <c r="I93" s="6">
        <v>67.598</v>
      </c>
      <c r="J93" s="6">
        <v>66.138</v>
      </c>
      <c r="K93" s="6">
        <v>64.824</v>
      </c>
      <c r="L93" s="6">
        <v>63.364</v>
      </c>
      <c r="M93" s="6">
        <v>63.218</v>
      </c>
      <c r="N93" s="6">
        <v>62.634</v>
      </c>
      <c r="O93" s="6">
        <v>60.444</v>
      </c>
      <c r="P93" s="6">
        <v>57.378</v>
      </c>
    </row>
    <row r="94" spans="1:16" ht="12.75">
      <c r="A94">
        <v>21600</v>
      </c>
      <c r="B94">
        <v>1</v>
      </c>
      <c r="C94">
        <v>31</v>
      </c>
      <c r="D94" t="s">
        <v>19</v>
      </c>
      <c r="E94" s="6">
        <v>56.21</v>
      </c>
      <c r="F94" s="6">
        <v>55.188</v>
      </c>
      <c r="G94" s="6">
        <v>55.188</v>
      </c>
      <c r="H94" s="6">
        <v>54.75</v>
      </c>
      <c r="I94" s="6">
        <v>56.648</v>
      </c>
      <c r="J94" s="6">
        <v>61.028</v>
      </c>
      <c r="K94" s="6">
        <v>69.934</v>
      </c>
      <c r="L94" s="6">
        <v>79.132</v>
      </c>
      <c r="M94" s="6">
        <v>82.49</v>
      </c>
      <c r="N94" s="6">
        <v>81.906</v>
      </c>
      <c r="O94" s="6">
        <v>83.658</v>
      </c>
      <c r="P94" s="6">
        <v>81.176</v>
      </c>
    </row>
    <row r="95" spans="1:16" ht="12.75">
      <c r="A95">
        <v>21600</v>
      </c>
      <c r="B95">
        <v>2</v>
      </c>
      <c r="D95" t="s">
        <v>19</v>
      </c>
      <c r="E95" s="6">
        <v>80.3</v>
      </c>
      <c r="F95" s="6">
        <v>82.052</v>
      </c>
      <c r="G95" s="6">
        <v>78.548</v>
      </c>
      <c r="H95" s="6">
        <v>73.584</v>
      </c>
      <c r="I95" s="6">
        <v>69.496</v>
      </c>
      <c r="J95" s="6">
        <v>66.576</v>
      </c>
      <c r="K95" s="6">
        <v>64.824</v>
      </c>
      <c r="L95" s="6">
        <v>64.24</v>
      </c>
      <c r="M95" s="6">
        <v>63.656</v>
      </c>
      <c r="N95" s="6">
        <v>62.05</v>
      </c>
      <c r="O95" s="6">
        <v>58.838</v>
      </c>
      <c r="P95" s="6">
        <v>52.852</v>
      </c>
    </row>
    <row r="96" spans="1:16" ht="12.75">
      <c r="A96">
        <v>21700</v>
      </c>
      <c r="B96">
        <v>1</v>
      </c>
      <c r="C96">
        <v>41</v>
      </c>
      <c r="D96" t="s">
        <v>19</v>
      </c>
      <c r="E96" s="6">
        <v>50.808</v>
      </c>
      <c r="F96" s="6">
        <v>49.64</v>
      </c>
      <c r="G96" s="6">
        <v>49.932</v>
      </c>
      <c r="H96" s="6">
        <v>50.078</v>
      </c>
      <c r="I96" s="6">
        <v>52.56</v>
      </c>
      <c r="J96" s="6">
        <v>57.67</v>
      </c>
      <c r="K96" s="6">
        <v>67.306</v>
      </c>
      <c r="L96" s="6">
        <v>75.628</v>
      </c>
      <c r="M96" s="6">
        <v>78.986</v>
      </c>
      <c r="N96" s="6">
        <v>79.424</v>
      </c>
      <c r="O96" s="6">
        <v>79.424</v>
      </c>
      <c r="P96" s="6">
        <v>77.234</v>
      </c>
    </row>
    <row r="97" spans="1:16" ht="12.75">
      <c r="A97">
        <v>21700</v>
      </c>
      <c r="B97">
        <v>2</v>
      </c>
      <c r="D97" t="s">
        <v>19</v>
      </c>
      <c r="E97" s="6">
        <v>76.796</v>
      </c>
      <c r="F97" s="6">
        <v>77.672</v>
      </c>
      <c r="G97" s="6">
        <v>75.628</v>
      </c>
      <c r="H97" s="6">
        <v>71.248</v>
      </c>
      <c r="I97" s="6">
        <v>66.576</v>
      </c>
      <c r="J97" s="6">
        <v>64.532</v>
      </c>
      <c r="K97" s="6">
        <v>63.656</v>
      </c>
      <c r="L97" s="6">
        <v>62.488</v>
      </c>
      <c r="M97" s="6">
        <v>62.342</v>
      </c>
      <c r="N97" s="6">
        <v>61.466</v>
      </c>
      <c r="O97" s="6">
        <v>58.984</v>
      </c>
      <c r="P97" s="6">
        <v>56.648</v>
      </c>
    </row>
    <row r="98" spans="1:16" ht="12.75">
      <c r="A98">
        <v>21800</v>
      </c>
      <c r="B98">
        <v>1</v>
      </c>
      <c r="C98">
        <v>51</v>
      </c>
      <c r="D98" t="s">
        <v>19</v>
      </c>
      <c r="E98" s="6">
        <v>55.334</v>
      </c>
      <c r="F98" s="6">
        <v>54.166</v>
      </c>
      <c r="G98" s="6">
        <v>53.436</v>
      </c>
      <c r="H98" s="6">
        <v>53.582</v>
      </c>
      <c r="I98" s="6">
        <v>55.48</v>
      </c>
      <c r="J98" s="6">
        <v>59.714</v>
      </c>
      <c r="K98" s="6">
        <v>67.89</v>
      </c>
      <c r="L98" s="6">
        <v>76.942</v>
      </c>
      <c r="M98" s="6">
        <v>80.446</v>
      </c>
      <c r="N98" s="6">
        <v>79.278</v>
      </c>
      <c r="O98" s="6">
        <v>80.008</v>
      </c>
      <c r="P98" s="6">
        <v>77.234</v>
      </c>
    </row>
    <row r="99" spans="1:16" ht="12.75">
      <c r="A99">
        <v>21800</v>
      </c>
      <c r="B99">
        <v>2</v>
      </c>
      <c r="D99" t="s">
        <v>19</v>
      </c>
      <c r="E99" s="6">
        <v>75.774</v>
      </c>
      <c r="F99" s="6">
        <v>77.38</v>
      </c>
      <c r="G99" s="6">
        <v>74.168</v>
      </c>
      <c r="H99" s="6">
        <v>69.058</v>
      </c>
      <c r="I99" s="6">
        <v>64.678</v>
      </c>
      <c r="J99" s="6">
        <v>61.32</v>
      </c>
      <c r="K99" s="6">
        <v>59.86</v>
      </c>
      <c r="L99" s="6">
        <v>58.4</v>
      </c>
      <c r="M99" s="6">
        <v>56.502</v>
      </c>
      <c r="N99" s="6">
        <v>55.48</v>
      </c>
      <c r="O99" s="6">
        <v>52.852</v>
      </c>
      <c r="P99" s="6">
        <v>49.348</v>
      </c>
    </row>
    <row r="100" spans="1:16" ht="12.75">
      <c r="A100">
        <v>21900</v>
      </c>
      <c r="B100">
        <v>1</v>
      </c>
      <c r="C100">
        <v>61</v>
      </c>
      <c r="D100" t="s">
        <v>19</v>
      </c>
      <c r="E100" s="6">
        <v>47.45</v>
      </c>
      <c r="F100" s="6">
        <v>46.866</v>
      </c>
      <c r="G100" s="6">
        <v>46.282</v>
      </c>
      <c r="H100" s="6">
        <v>46.136</v>
      </c>
      <c r="I100" s="6">
        <v>47.158</v>
      </c>
      <c r="J100" s="6">
        <v>49.202</v>
      </c>
      <c r="K100" s="6">
        <v>50.37</v>
      </c>
      <c r="L100" s="6">
        <v>51.1</v>
      </c>
      <c r="M100" s="6">
        <v>51.684</v>
      </c>
      <c r="N100" s="6">
        <v>51.684</v>
      </c>
      <c r="O100" s="6">
        <v>52.414</v>
      </c>
      <c r="P100" s="6">
        <v>51.392</v>
      </c>
    </row>
    <row r="101" spans="1:16" ht="12.75">
      <c r="A101">
        <v>21900</v>
      </c>
      <c r="B101">
        <v>2</v>
      </c>
      <c r="D101" t="s">
        <v>19</v>
      </c>
      <c r="E101" s="6">
        <v>49.64</v>
      </c>
      <c r="F101" s="6">
        <v>48.326</v>
      </c>
      <c r="G101" s="6">
        <v>46.428</v>
      </c>
      <c r="H101" s="6">
        <v>46.574</v>
      </c>
      <c r="I101" s="6">
        <v>47.304</v>
      </c>
      <c r="J101" s="6">
        <v>47.45</v>
      </c>
      <c r="K101" s="6">
        <v>47.304</v>
      </c>
      <c r="L101" s="6">
        <v>47.304</v>
      </c>
      <c r="M101" s="6">
        <v>46.72</v>
      </c>
      <c r="N101" s="6">
        <v>46.136</v>
      </c>
      <c r="O101" s="6">
        <v>44.968</v>
      </c>
      <c r="P101" s="6">
        <v>43.508</v>
      </c>
    </row>
    <row r="102" spans="1:16" ht="12.75">
      <c r="A102">
        <v>22000</v>
      </c>
      <c r="B102">
        <v>1</v>
      </c>
      <c r="C102">
        <v>71</v>
      </c>
      <c r="D102" t="s">
        <v>19</v>
      </c>
      <c r="E102" s="6">
        <v>41.756</v>
      </c>
      <c r="F102" s="6">
        <v>41.318</v>
      </c>
      <c r="G102" s="6">
        <v>41.026</v>
      </c>
      <c r="H102" s="6">
        <v>41.318</v>
      </c>
      <c r="I102" s="6">
        <v>41.756</v>
      </c>
      <c r="J102" s="6">
        <v>42.486</v>
      </c>
      <c r="K102" s="6">
        <v>43.216</v>
      </c>
      <c r="L102" s="6">
        <v>44.238</v>
      </c>
      <c r="M102" s="6">
        <v>46.136</v>
      </c>
      <c r="N102" s="6">
        <v>46.72</v>
      </c>
      <c r="O102" s="6">
        <v>48.034</v>
      </c>
      <c r="P102" s="6">
        <v>48.618</v>
      </c>
    </row>
    <row r="103" spans="1:16" ht="12.75">
      <c r="A103">
        <v>22000</v>
      </c>
      <c r="B103">
        <v>2</v>
      </c>
      <c r="D103" t="s">
        <v>19</v>
      </c>
      <c r="E103" s="6">
        <v>48.18</v>
      </c>
      <c r="F103" s="6">
        <v>48.326</v>
      </c>
      <c r="G103" s="6">
        <v>47.888</v>
      </c>
      <c r="H103" s="6">
        <v>47.742</v>
      </c>
      <c r="I103" s="6">
        <v>47.888</v>
      </c>
      <c r="J103" s="6">
        <v>48.764</v>
      </c>
      <c r="K103" s="6">
        <v>48.91</v>
      </c>
      <c r="L103" s="6">
        <v>47.742</v>
      </c>
      <c r="M103" s="6">
        <v>47.304</v>
      </c>
      <c r="N103" s="6">
        <v>47.158</v>
      </c>
      <c r="O103" s="6">
        <v>46.282</v>
      </c>
      <c r="P103" s="6">
        <v>46.136</v>
      </c>
    </row>
    <row r="104" spans="1:16" ht="12.75">
      <c r="A104">
        <v>22100</v>
      </c>
      <c r="B104">
        <v>1</v>
      </c>
      <c r="C104">
        <v>81</v>
      </c>
      <c r="D104" t="s">
        <v>19</v>
      </c>
      <c r="E104" s="6">
        <v>45.844</v>
      </c>
      <c r="F104" s="6">
        <v>45.844</v>
      </c>
      <c r="G104" s="6">
        <v>45.844</v>
      </c>
      <c r="H104" s="6">
        <v>46.136</v>
      </c>
      <c r="I104" s="6">
        <v>47.304</v>
      </c>
      <c r="J104" s="6">
        <v>49.786</v>
      </c>
      <c r="K104" s="6">
        <v>53.144</v>
      </c>
      <c r="L104" s="6">
        <v>56.502</v>
      </c>
      <c r="M104" s="6">
        <v>58.546</v>
      </c>
      <c r="N104" s="6">
        <v>58.692</v>
      </c>
      <c r="O104" s="6">
        <v>60.006</v>
      </c>
      <c r="P104" s="6">
        <v>59.13</v>
      </c>
    </row>
    <row r="105" spans="1:16" ht="12.75">
      <c r="A105">
        <v>22100</v>
      </c>
      <c r="B105">
        <v>2</v>
      </c>
      <c r="D105" t="s">
        <v>19</v>
      </c>
      <c r="E105" s="6">
        <v>58.692</v>
      </c>
      <c r="F105" s="6">
        <v>58.546</v>
      </c>
      <c r="G105" s="6">
        <v>57.67</v>
      </c>
      <c r="H105" s="6">
        <v>56.94</v>
      </c>
      <c r="I105" s="6">
        <v>54.312</v>
      </c>
      <c r="J105" s="6">
        <v>54.75</v>
      </c>
      <c r="K105" s="6">
        <v>54.312</v>
      </c>
      <c r="L105" s="6">
        <v>53.728</v>
      </c>
      <c r="M105" s="6">
        <v>54.02</v>
      </c>
      <c r="N105" s="6">
        <v>53.29</v>
      </c>
      <c r="O105" s="6">
        <v>51.976</v>
      </c>
      <c r="P105" s="6">
        <v>52.122</v>
      </c>
    </row>
    <row r="106" spans="1:16" ht="12.75">
      <c r="A106">
        <v>22200</v>
      </c>
      <c r="B106">
        <v>1</v>
      </c>
      <c r="C106">
        <v>21</v>
      </c>
      <c r="D106" t="s">
        <v>19</v>
      </c>
      <c r="E106" s="6">
        <v>51.684</v>
      </c>
      <c r="F106" s="6">
        <v>51.1</v>
      </c>
      <c r="G106" s="6">
        <v>51.246</v>
      </c>
      <c r="H106" s="6">
        <v>51.83</v>
      </c>
      <c r="I106" s="6">
        <v>54.75</v>
      </c>
      <c r="J106" s="6">
        <v>59.276</v>
      </c>
      <c r="K106" s="6">
        <v>70.372</v>
      </c>
      <c r="L106" s="6">
        <v>78.402</v>
      </c>
      <c r="M106" s="6">
        <v>81.322</v>
      </c>
      <c r="N106" s="6">
        <v>82.052</v>
      </c>
      <c r="O106" s="6">
        <v>82.928</v>
      </c>
      <c r="P106" s="6">
        <v>79.424</v>
      </c>
    </row>
    <row r="107" spans="1:16" ht="12.75">
      <c r="A107">
        <v>22200</v>
      </c>
      <c r="B107">
        <v>2</v>
      </c>
      <c r="D107" t="s">
        <v>19</v>
      </c>
      <c r="E107" s="6">
        <v>78.256</v>
      </c>
      <c r="F107" s="6">
        <v>79.424</v>
      </c>
      <c r="G107" s="6">
        <v>77.38</v>
      </c>
      <c r="H107" s="6">
        <v>73.146</v>
      </c>
      <c r="I107" s="6">
        <v>68.036</v>
      </c>
      <c r="J107" s="6">
        <v>65.992</v>
      </c>
      <c r="K107" s="6">
        <v>65.262</v>
      </c>
      <c r="L107" s="6">
        <v>63.802</v>
      </c>
      <c r="M107" s="6">
        <v>63.072</v>
      </c>
      <c r="N107" s="6">
        <v>62.05</v>
      </c>
      <c r="O107" s="6">
        <v>59.13</v>
      </c>
      <c r="P107" s="6">
        <v>56.794</v>
      </c>
    </row>
    <row r="108" spans="1:16" ht="12.75">
      <c r="A108">
        <v>22300</v>
      </c>
      <c r="B108">
        <v>1</v>
      </c>
      <c r="C108">
        <v>31</v>
      </c>
      <c r="D108" t="s">
        <v>19</v>
      </c>
      <c r="E108" s="6">
        <v>55.042</v>
      </c>
      <c r="F108" s="6">
        <v>53.582</v>
      </c>
      <c r="G108" s="6">
        <v>52.852</v>
      </c>
      <c r="H108" s="6">
        <v>52.706</v>
      </c>
      <c r="I108" s="6">
        <v>55.188</v>
      </c>
      <c r="J108" s="6">
        <v>60.444</v>
      </c>
      <c r="K108" s="6">
        <v>69.058</v>
      </c>
      <c r="L108" s="6">
        <v>76.942</v>
      </c>
      <c r="M108" s="6">
        <v>80.884</v>
      </c>
      <c r="N108" s="6">
        <v>79.57</v>
      </c>
      <c r="O108" s="6">
        <v>80.446</v>
      </c>
      <c r="P108" s="6">
        <v>79.278</v>
      </c>
    </row>
    <row r="109" spans="1:16" ht="12.75">
      <c r="A109">
        <v>22300</v>
      </c>
      <c r="B109">
        <v>2</v>
      </c>
      <c r="D109" t="s">
        <v>19</v>
      </c>
      <c r="E109" s="6">
        <v>77.964</v>
      </c>
      <c r="F109" s="6">
        <v>79.57</v>
      </c>
      <c r="G109" s="6">
        <v>77.818</v>
      </c>
      <c r="H109" s="6">
        <v>73</v>
      </c>
      <c r="I109" s="6">
        <v>68.62</v>
      </c>
      <c r="J109" s="6">
        <v>66.138</v>
      </c>
      <c r="K109" s="6">
        <v>63.948</v>
      </c>
      <c r="L109" s="6">
        <v>62.78</v>
      </c>
      <c r="M109" s="6">
        <v>61.32</v>
      </c>
      <c r="N109" s="6">
        <v>59.422</v>
      </c>
      <c r="O109" s="6">
        <v>57.524</v>
      </c>
      <c r="P109" s="6">
        <v>54.604</v>
      </c>
    </row>
    <row r="110" spans="1:16" ht="12.75">
      <c r="A110">
        <v>22400</v>
      </c>
      <c r="B110">
        <v>1</v>
      </c>
      <c r="C110">
        <v>41</v>
      </c>
      <c r="D110" t="s">
        <v>19</v>
      </c>
      <c r="E110" s="6">
        <v>52.706</v>
      </c>
      <c r="F110" s="6">
        <v>51.83</v>
      </c>
      <c r="G110" s="6">
        <v>50.516</v>
      </c>
      <c r="H110" s="6">
        <v>48.91</v>
      </c>
      <c r="I110" s="6">
        <v>52.706</v>
      </c>
      <c r="J110" s="6">
        <v>57.67</v>
      </c>
      <c r="K110" s="6">
        <v>65.7</v>
      </c>
      <c r="L110" s="6">
        <v>74.314</v>
      </c>
      <c r="M110" s="6">
        <v>77.38</v>
      </c>
      <c r="N110" s="6">
        <v>76.942</v>
      </c>
      <c r="O110" s="6">
        <v>78.548</v>
      </c>
      <c r="P110" s="6">
        <v>76.942</v>
      </c>
    </row>
    <row r="111" spans="1:16" ht="12.75">
      <c r="A111">
        <v>22400</v>
      </c>
      <c r="B111">
        <v>2</v>
      </c>
      <c r="D111" t="s">
        <v>19</v>
      </c>
      <c r="E111" s="6">
        <v>75.19</v>
      </c>
      <c r="F111" s="6">
        <v>77.526</v>
      </c>
      <c r="G111" s="6">
        <v>76.066</v>
      </c>
      <c r="H111" s="6">
        <v>71.102</v>
      </c>
      <c r="I111" s="6">
        <v>66.284</v>
      </c>
      <c r="J111" s="6">
        <v>64.678</v>
      </c>
      <c r="K111" s="6">
        <v>63.802</v>
      </c>
      <c r="L111" s="6">
        <v>60.006</v>
      </c>
      <c r="M111" s="6">
        <v>57.962</v>
      </c>
      <c r="N111" s="6">
        <v>57.378</v>
      </c>
      <c r="O111" s="6">
        <v>54.75</v>
      </c>
      <c r="P111" s="6">
        <v>52.414</v>
      </c>
    </row>
    <row r="112" spans="1:16" ht="12.75">
      <c r="A112">
        <v>22500</v>
      </c>
      <c r="B112">
        <v>1</v>
      </c>
      <c r="C112">
        <v>51</v>
      </c>
      <c r="D112" t="s">
        <v>19</v>
      </c>
      <c r="E112" s="6">
        <v>50.078</v>
      </c>
      <c r="F112" s="6">
        <v>47.596</v>
      </c>
      <c r="G112" s="6">
        <v>46.428</v>
      </c>
      <c r="H112" s="6">
        <v>46.72</v>
      </c>
      <c r="I112" s="6">
        <v>49.494</v>
      </c>
      <c r="J112" s="6">
        <v>53.728</v>
      </c>
      <c r="K112" s="6">
        <v>63.218</v>
      </c>
      <c r="L112" s="6">
        <v>71.54</v>
      </c>
      <c r="M112" s="6">
        <v>74.46</v>
      </c>
      <c r="N112" s="6">
        <v>74.606</v>
      </c>
      <c r="O112" s="6">
        <v>75.336</v>
      </c>
      <c r="P112" s="6">
        <v>73.146</v>
      </c>
    </row>
    <row r="113" spans="1:16" ht="12.75">
      <c r="A113">
        <v>22500</v>
      </c>
      <c r="B113">
        <v>2</v>
      </c>
      <c r="D113" t="s">
        <v>19</v>
      </c>
      <c r="E113" s="6">
        <v>70.664</v>
      </c>
      <c r="F113" s="6">
        <v>72.562</v>
      </c>
      <c r="G113" s="6">
        <v>69.934</v>
      </c>
      <c r="H113" s="6">
        <v>65.846</v>
      </c>
      <c r="I113" s="6">
        <v>61.028</v>
      </c>
      <c r="J113" s="6">
        <v>59.276</v>
      </c>
      <c r="K113" s="6">
        <v>58.4</v>
      </c>
      <c r="L113" s="6">
        <v>56.94</v>
      </c>
      <c r="M113" s="6">
        <v>55.334</v>
      </c>
      <c r="N113" s="6">
        <v>53.728</v>
      </c>
      <c r="O113" s="6">
        <v>51.246</v>
      </c>
      <c r="P113" s="6">
        <v>47.596</v>
      </c>
    </row>
    <row r="114" spans="1:16" ht="12.75">
      <c r="A114">
        <v>22600</v>
      </c>
      <c r="B114">
        <v>1</v>
      </c>
      <c r="C114">
        <v>61</v>
      </c>
      <c r="D114" t="s">
        <v>19</v>
      </c>
      <c r="E114" s="6">
        <v>45.406</v>
      </c>
      <c r="F114" s="6">
        <v>44.676</v>
      </c>
      <c r="G114" s="6">
        <v>44.53</v>
      </c>
      <c r="H114" s="6">
        <v>44.092</v>
      </c>
      <c r="I114" s="6">
        <v>45.552</v>
      </c>
      <c r="J114" s="6">
        <v>48.764</v>
      </c>
      <c r="K114" s="6">
        <v>51.1</v>
      </c>
      <c r="L114" s="6">
        <v>52.122</v>
      </c>
      <c r="M114" s="6">
        <v>52.998</v>
      </c>
      <c r="N114" s="6">
        <v>53.728</v>
      </c>
      <c r="O114" s="6">
        <v>52.852</v>
      </c>
      <c r="P114" s="6">
        <v>51.976</v>
      </c>
    </row>
    <row r="115" spans="1:16" ht="12.75">
      <c r="A115">
        <v>22600</v>
      </c>
      <c r="B115">
        <v>2</v>
      </c>
      <c r="D115" t="s">
        <v>19</v>
      </c>
      <c r="E115" s="6">
        <v>51.538</v>
      </c>
      <c r="F115" s="6">
        <v>50.808</v>
      </c>
      <c r="G115" s="6">
        <v>49.494</v>
      </c>
      <c r="H115" s="6">
        <v>48.472</v>
      </c>
      <c r="I115" s="6">
        <v>48.764</v>
      </c>
      <c r="J115" s="6">
        <v>49.056</v>
      </c>
      <c r="K115" s="6">
        <v>48.618</v>
      </c>
      <c r="L115" s="6">
        <v>48.18</v>
      </c>
      <c r="M115" s="6">
        <v>47.304</v>
      </c>
      <c r="N115" s="6">
        <v>46.866</v>
      </c>
      <c r="O115" s="6">
        <v>43.946</v>
      </c>
      <c r="P115" s="6">
        <v>42.34</v>
      </c>
    </row>
    <row r="116" spans="1:16" ht="12.75">
      <c r="A116">
        <v>22700</v>
      </c>
      <c r="B116">
        <v>1</v>
      </c>
      <c r="C116">
        <v>71</v>
      </c>
      <c r="D116" t="s">
        <v>19</v>
      </c>
      <c r="E116" s="6">
        <v>41.318</v>
      </c>
      <c r="F116" s="6">
        <v>40.296</v>
      </c>
      <c r="G116" s="6">
        <v>40.004</v>
      </c>
      <c r="H116" s="6">
        <v>40.15</v>
      </c>
      <c r="I116" s="6">
        <v>40.734</v>
      </c>
      <c r="J116" s="6">
        <v>41.464</v>
      </c>
      <c r="K116" s="6">
        <v>42.34</v>
      </c>
      <c r="L116" s="6">
        <v>42.194</v>
      </c>
      <c r="M116" s="6">
        <v>43.362</v>
      </c>
      <c r="N116" s="6">
        <v>43.654</v>
      </c>
      <c r="O116" s="6">
        <v>43.654</v>
      </c>
      <c r="P116" s="6">
        <v>44.53</v>
      </c>
    </row>
    <row r="117" spans="1:16" ht="12.75">
      <c r="A117">
        <v>22700</v>
      </c>
      <c r="B117">
        <v>2</v>
      </c>
      <c r="D117" t="s">
        <v>19</v>
      </c>
      <c r="E117" s="6">
        <v>44.238</v>
      </c>
      <c r="F117" s="6">
        <v>45.26</v>
      </c>
      <c r="G117" s="6">
        <v>47.158</v>
      </c>
      <c r="H117" s="6">
        <v>47.45</v>
      </c>
      <c r="I117" s="6">
        <v>48.18</v>
      </c>
      <c r="J117" s="6">
        <v>48.034</v>
      </c>
      <c r="K117" s="6">
        <v>49.202</v>
      </c>
      <c r="L117" s="6">
        <v>48.472</v>
      </c>
      <c r="M117" s="6">
        <v>47.158</v>
      </c>
      <c r="N117" s="6">
        <v>46.428</v>
      </c>
      <c r="O117" s="6">
        <v>46.428</v>
      </c>
      <c r="P117" s="6">
        <v>47.304</v>
      </c>
    </row>
    <row r="118" spans="1:16" ht="12.75">
      <c r="A118">
        <v>22800</v>
      </c>
      <c r="B118">
        <v>1</v>
      </c>
      <c r="C118">
        <v>11</v>
      </c>
      <c r="D118" t="s">
        <v>19</v>
      </c>
      <c r="E118" s="6">
        <v>46.136</v>
      </c>
      <c r="F118" s="6">
        <v>45.552</v>
      </c>
      <c r="G118" s="6">
        <v>45.844</v>
      </c>
      <c r="H118" s="6">
        <v>41.464</v>
      </c>
      <c r="I118" s="6">
        <v>45.26</v>
      </c>
      <c r="J118" s="6">
        <v>51.246</v>
      </c>
      <c r="K118" s="6">
        <v>59.714</v>
      </c>
      <c r="L118" s="6">
        <v>70.372</v>
      </c>
      <c r="M118" s="6">
        <v>76.358</v>
      </c>
      <c r="N118" s="6">
        <v>77.38</v>
      </c>
      <c r="O118" s="6">
        <v>76.942</v>
      </c>
      <c r="P118" s="6">
        <v>76.066</v>
      </c>
    </row>
    <row r="119" spans="1:16" ht="12.75">
      <c r="A119">
        <v>22800</v>
      </c>
      <c r="B119">
        <v>2</v>
      </c>
      <c r="D119" t="s">
        <v>19</v>
      </c>
      <c r="E119" s="6">
        <v>77.088</v>
      </c>
      <c r="F119" s="6">
        <v>78.84</v>
      </c>
      <c r="G119" s="6">
        <v>76.066</v>
      </c>
      <c r="H119" s="6">
        <v>70.956</v>
      </c>
      <c r="I119" s="6">
        <v>66.43</v>
      </c>
      <c r="J119" s="6">
        <v>63.802</v>
      </c>
      <c r="K119" s="6">
        <v>62.342</v>
      </c>
      <c r="L119" s="6">
        <v>60.006</v>
      </c>
      <c r="M119" s="6">
        <v>60.006</v>
      </c>
      <c r="N119" s="6">
        <v>58.4</v>
      </c>
      <c r="O119" s="6">
        <v>56.21</v>
      </c>
      <c r="P119" s="6">
        <v>53.728</v>
      </c>
    </row>
    <row r="120" spans="1:16" ht="12.75">
      <c r="A120">
        <v>22900</v>
      </c>
      <c r="B120">
        <v>1</v>
      </c>
      <c r="C120">
        <v>21</v>
      </c>
      <c r="D120" t="s">
        <v>19</v>
      </c>
      <c r="E120" s="6">
        <v>52.122</v>
      </c>
      <c r="F120" s="6">
        <v>50.516</v>
      </c>
      <c r="G120" s="6">
        <v>49.932</v>
      </c>
      <c r="H120" s="6">
        <v>49.932</v>
      </c>
      <c r="I120" s="6">
        <v>51.83</v>
      </c>
      <c r="J120" s="6">
        <v>56.648</v>
      </c>
      <c r="K120" s="6">
        <v>67.014</v>
      </c>
      <c r="L120" s="6">
        <v>75.628</v>
      </c>
      <c r="M120" s="6">
        <v>79.424</v>
      </c>
      <c r="N120" s="6">
        <v>77.964</v>
      </c>
      <c r="O120" s="6">
        <v>80.154</v>
      </c>
      <c r="P120" s="6">
        <v>78.256</v>
      </c>
    </row>
    <row r="121" spans="1:16" ht="12.75">
      <c r="A121">
        <v>22900</v>
      </c>
      <c r="B121">
        <v>2</v>
      </c>
      <c r="D121" t="s">
        <v>19</v>
      </c>
      <c r="E121" s="6">
        <v>77.088</v>
      </c>
      <c r="F121" s="6">
        <v>79.57</v>
      </c>
      <c r="G121" s="6">
        <v>77.234</v>
      </c>
      <c r="H121" s="6">
        <v>76.942</v>
      </c>
      <c r="I121" s="6">
        <v>67.598</v>
      </c>
      <c r="J121" s="6">
        <v>64.824</v>
      </c>
      <c r="K121" s="6">
        <v>64.532</v>
      </c>
      <c r="L121" s="6">
        <v>63.072</v>
      </c>
      <c r="M121" s="6">
        <v>61.904</v>
      </c>
      <c r="N121" s="6">
        <v>60.444</v>
      </c>
      <c r="O121" s="6">
        <v>58.254</v>
      </c>
      <c r="P121" s="6">
        <v>55.188</v>
      </c>
    </row>
    <row r="122" spans="1:16" ht="12.75">
      <c r="A122">
        <v>30100</v>
      </c>
      <c r="B122">
        <v>1</v>
      </c>
      <c r="C122">
        <v>31</v>
      </c>
      <c r="D122" t="s">
        <v>19</v>
      </c>
      <c r="E122" s="6">
        <v>53.874</v>
      </c>
      <c r="F122" s="6">
        <v>52.852</v>
      </c>
      <c r="G122" s="6">
        <v>52.852</v>
      </c>
      <c r="H122" s="6">
        <v>51.684</v>
      </c>
      <c r="I122" s="6">
        <v>53.144</v>
      </c>
      <c r="J122" s="6">
        <v>57.816</v>
      </c>
      <c r="K122" s="6">
        <v>66.722</v>
      </c>
      <c r="L122" s="6">
        <v>74.898</v>
      </c>
      <c r="M122" s="6">
        <v>77.234</v>
      </c>
      <c r="N122" s="6">
        <v>77.38</v>
      </c>
      <c r="O122" s="6">
        <v>78.548</v>
      </c>
      <c r="P122" s="6">
        <v>77.088</v>
      </c>
    </row>
    <row r="123" spans="1:16" ht="12.75">
      <c r="A123">
        <v>30100</v>
      </c>
      <c r="B123">
        <v>2</v>
      </c>
      <c r="D123" t="s">
        <v>19</v>
      </c>
      <c r="E123" s="6">
        <v>75.774</v>
      </c>
      <c r="F123" s="6">
        <v>78.256</v>
      </c>
      <c r="G123" s="6">
        <v>76.942</v>
      </c>
      <c r="H123" s="6">
        <v>72.124</v>
      </c>
      <c r="I123" s="6">
        <v>66.722</v>
      </c>
      <c r="J123" s="6">
        <v>67.744</v>
      </c>
      <c r="K123" s="6">
        <v>62.926</v>
      </c>
      <c r="L123" s="6">
        <v>61.32</v>
      </c>
      <c r="M123" s="6">
        <v>61.174</v>
      </c>
      <c r="N123" s="6">
        <v>59.13</v>
      </c>
      <c r="O123" s="6">
        <v>56.794</v>
      </c>
      <c r="P123" s="6">
        <v>53.874</v>
      </c>
    </row>
    <row r="124" spans="1:16" ht="12.75">
      <c r="A124">
        <v>30200</v>
      </c>
      <c r="B124">
        <v>1</v>
      </c>
      <c r="C124">
        <v>41</v>
      </c>
      <c r="D124" t="s">
        <v>19</v>
      </c>
      <c r="E124" s="6">
        <v>52.122</v>
      </c>
      <c r="F124" s="6">
        <v>50.516</v>
      </c>
      <c r="G124" s="6">
        <v>50.078</v>
      </c>
      <c r="H124" s="6">
        <v>49.786</v>
      </c>
      <c r="I124" s="6">
        <v>51.976</v>
      </c>
      <c r="J124" s="6">
        <v>56.21</v>
      </c>
      <c r="K124" s="6">
        <v>65.7</v>
      </c>
      <c r="L124" s="6">
        <v>74.46</v>
      </c>
      <c r="M124" s="6">
        <v>78.256</v>
      </c>
      <c r="N124" s="6">
        <v>79.278</v>
      </c>
      <c r="O124" s="6">
        <v>80.738</v>
      </c>
      <c r="P124" s="6">
        <v>78.694</v>
      </c>
    </row>
    <row r="125" spans="1:16" ht="12.75">
      <c r="A125">
        <v>30200</v>
      </c>
      <c r="B125">
        <v>2</v>
      </c>
      <c r="D125" t="s">
        <v>19</v>
      </c>
      <c r="E125" s="6">
        <v>77.818</v>
      </c>
      <c r="F125" s="6">
        <v>79.57</v>
      </c>
      <c r="G125" s="6">
        <v>77.088</v>
      </c>
      <c r="H125" s="6">
        <v>71.978</v>
      </c>
      <c r="I125" s="6">
        <v>66.722</v>
      </c>
      <c r="J125" s="6">
        <v>64.97</v>
      </c>
      <c r="K125" s="6">
        <v>63.51</v>
      </c>
      <c r="L125" s="6">
        <v>62.342</v>
      </c>
      <c r="M125" s="6">
        <v>61.904</v>
      </c>
      <c r="N125" s="6">
        <v>60.298</v>
      </c>
      <c r="O125" s="6">
        <v>58.838</v>
      </c>
      <c r="P125" s="6">
        <v>55.48</v>
      </c>
    </row>
    <row r="126" spans="1:16" ht="12.75">
      <c r="A126">
        <v>30300</v>
      </c>
      <c r="B126">
        <v>1</v>
      </c>
      <c r="C126">
        <v>51</v>
      </c>
      <c r="D126" t="s">
        <v>19</v>
      </c>
      <c r="E126" s="6">
        <v>52.998</v>
      </c>
      <c r="F126" s="6">
        <v>52.122</v>
      </c>
      <c r="G126" s="6">
        <v>51.538</v>
      </c>
      <c r="H126" s="6">
        <v>51.246</v>
      </c>
      <c r="I126" s="6">
        <v>53.436</v>
      </c>
      <c r="J126" s="6">
        <v>57.086</v>
      </c>
      <c r="K126" s="6">
        <v>65.7</v>
      </c>
      <c r="L126" s="6">
        <v>73.876</v>
      </c>
      <c r="M126" s="6">
        <v>76.796</v>
      </c>
      <c r="N126" s="6">
        <v>76.65</v>
      </c>
      <c r="O126" s="6">
        <v>76.796</v>
      </c>
      <c r="P126" s="6">
        <v>72.416</v>
      </c>
    </row>
    <row r="127" spans="1:16" ht="12.75">
      <c r="A127">
        <v>30300</v>
      </c>
      <c r="B127">
        <v>2</v>
      </c>
      <c r="D127" t="s">
        <v>19</v>
      </c>
      <c r="E127" s="6">
        <v>71.832</v>
      </c>
      <c r="F127" s="6">
        <v>71.978</v>
      </c>
      <c r="G127" s="6">
        <v>69.642</v>
      </c>
      <c r="H127" s="6">
        <v>64.824</v>
      </c>
      <c r="I127" s="6">
        <v>59.86</v>
      </c>
      <c r="J127" s="6">
        <v>58.838</v>
      </c>
      <c r="K127" s="6">
        <v>57.378</v>
      </c>
      <c r="L127" s="6">
        <v>55.918</v>
      </c>
      <c r="M127" s="6">
        <v>55.042</v>
      </c>
      <c r="N127" s="6">
        <v>53.582</v>
      </c>
      <c r="O127" s="6">
        <v>50.954</v>
      </c>
      <c r="P127" s="6">
        <v>47.888</v>
      </c>
    </row>
    <row r="128" spans="1:16" ht="12.75">
      <c r="A128">
        <v>30400</v>
      </c>
      <c r="B128">
        <v>1</v>
      </c>
      <c r="C128">
        <v>61</v>
      </c>
      <c r="D128" t="s">
        <v>19</v>
      </c>
      <c r="E128" s="6">
        <v>45.844</v>
      </c>
      <c r="F128" s="6">
        <v>45.26</v>
      </c>
      <c r="G128" s="6">
        <v>44.822</v>
      </c>
      <c r="H128" s="6">
        <v>45.406</v>
      </c>
      <c r="I128" s="6">
        <v>47.012</v>
      </c>
      <c r="J128" s="6">
        <v>49.348</v>
      </c>
      <c r="K128" s="6">
        <v>50.954</v>
      </c>
      <c r="L128" s="6">
        <v>51.976</v>
      </c>
      <c r="M128" s="6">
        <v>53.29</v>
      </c>
      <c r="N128" s="6">
        <v>53.582</v>
      </c>
      <c r="O128" s="6">
        <v>52.414</v>
      </c>
      <c r="P128" s="6">
        <v>50.078</v>
      </c>
    </row>
    <row r="129" spans="1:16" ht="12.75">
      <c r="A129">
        <v>30400</v>
      </c>
      <c r="B129">
        <v>2</v>
      </c>
      <c r="D129" t="s">
        <v>19</v>
      </c>
      <c r="E129" s="6">
        <v>49.202</v>
      </c>
      <c r="F129" s="6">
        <v>49.056</v>
      </c>
      <c r="G129" s="6">
        <v>47.888</v>
      </c>
      <c r="H129" s="6">
        <v>47.012</v>
      </c>
      <c r="I129" s="6">
        <v>46.136</v>
      </c>
      <c r="J129" s="6">
        <v>46.136</v>
      </c>
      <c r="K129" s="6">
        <v>46.866</v>
      </c>
      <c r="L129" s="6">
        <v>45.844</v>
      </c>
      <c r="M129" s="6">
        <v>44.822</v>
      </c>
      <c r="N129" s="6">
        <v>44.238</v>
      </c>
      <c r="O129" s="6">
        <v>43.07</v>
      </c>
      <c r="P129" s="6">
        <v>41.318</v>
      </c>
    </row>
    <row r="130" spans="1:16" ht="12.75">
      <c r="A130">
        <v>30500</v>
      </c>
      <c r="B130">
        <v>1</v>
      </c>
      <c r="C130">
        <v>71</v>
      </c>
      <c r="D130" t="s">
        <v>19</v>
      </c>
      <c r="E130" s="6">
        <v>39.858</v>
      </c>
      <c r="F130" s="6">
        <v>39.128</v>
      </c>
      <c r="G130" s="6">
        <v>38.982</v>
      </c>
      <c r="H130" s="6">
        <v>39.128</v>
      </c>
      <c r="I130" s="6">
        <v>39.566</v>
      </c>
      <c r="J130" s="6">
        <v>40.442</v>
      </c>
      <c r="K130" s="6">
        <v>40.588</v>
      </c>
      <c r="L130" s="6">
        <v>40.588</v>
      </c>
      <c r="M130" s="6">
        <v>41.756</v>
      </c>
      <c r="N130" s="6">
        <v>42.194</v>
      </c>
      <c r="O130" s="6">
        <v>43.216</v>
      </c>
      <c r="P130" s="6">
        <v>43.216</v>
      </c>
    </row>
    <row r="131" spans="1:16" ht="12.75">
      <c r="A131">
        <v>30500</v>
      </c>
      <c r="B131">
        <v>2</v>
      </c>
      <c r="D131" t="s">
        <v>19</v>
      </c>
      <c r="E131" s="6">
        <v>42.924</v>
      </c>
      <c r="F131" s="6">
        <v>43.216</v>
      </c>
      <c r="G131" s="6">
        <v>43.216</v>
      </c>
      <c r="H131" s="6">
        <v>43.07</v>
      </c>
      <c r="I131" s="6">
        <v>42.924</v>
      </c>
      <c r="J131" s="6">
        <v>43.362</v>
      </c>
      <c r="K131" s="6">
        <v>44.968</v>
      </c>
      <c r="L131" s="6">
        <v>44.092</v>
      </c>
      <c r="M131" s="6">
        <v>42.632</v>
      </c>
      <c r="N131" s="6">
        <v>41.756</v>
      </c>
      <c r="O131" s="6">
        <v>41.172</v>
      </c>
      <c r="P131" s="6">
        <v>41.61</v>
      </c>
    </row>
    <row r="132" spans="1:16" ht="12.75">
      <c r="A132">
        <v>30600</v>
      </c>
      <c r="B132">
        <v>1</v>
      </c>
      <c r="C132">
        <v>11</v>
      </c>
      <c r="D132" t="s">
        <v>19</v>
      </c>
      <c r="E132" s="6">
        <v>42.34</v>
      </c>
      <c r="F132" s="6">
        <v>42.048</v>
      </c>
      <c r="G132" s="6">
        <v>42.632</v>
      </c>
      <c r="H132" s="6">
        <v>42.632</v>
      </c>
      <c r="I132" s="6">
        <v>44.822</v>
      </c>
      <c r="J132" s="6">
        <v>49.786</v>
      </c>
      <c r="K132" s="6">
        <v>57.962</v>
      </c>
      <c r="L132" s="6">
        <v>67.306</v>
      </c>
      <c r="M132" s="6">
        <v>70.664</v>
      </c>
      <c r="N132" s="6">
        <v>69.934</v>
      </c>
      <c r="O132" s="6">
        <v>72.416</v>
      </c>
      <c r="P132" s="6">
        <v>69.642</v>
      </c>
    </row>
    <row r="133" spans="1:16" ht="12.75">
      <c r="A133">
        <v>30600</v>
      </c>
      <c r="B133">
        <v>2</v>
      </c>
      <c r="D133" t="s">
        <v>19</v>
      </c>
      <c r="E133" s="6">
        <v>67.89</v>
      </c>
      <c r="F133" s="6">
        <v>71.686</v>
      </c>
      <c r="G133" s="6">
        <v>69.35</v>
      </c>
      <c r="H133" s="6">
        <v>65.262</v>
      </c>
      <c r="I133" s="6">
        <v>60.736</v>
      </c>
      <c r="J133" s="6">
        <v>57.67</v>
      </c>
      <c r="K133" s="6">
        <v>57.524</v>
      </c>
      <c r="L133" s="6">
        <v>56.21</v>
      </c>
      <c r="M133" s="6">
        <v>56.064</v>
      </c>
      <c r="N133" s="6">
        <v>55.042</v>
      </c>
      <c r="O133" s="6">
        <v>54.166</v>
      </c>
      <c r="P133" s="6">
        <v>53.144</v>
      </c>
    </row>
    <row r="134" spans="1:16" ht="12.75">
      <c r="A134">
        <v>30700</v>
      </c>
      <c r="B134">
        <v>1</v>
      </c>
      <c r="C134">
        <v>21</v>
      </c>
      <c r="D134" t="s">
        <v>19</v>
      </c>
      <c r="E134" s="6">
        <v>52.56</v>
      </c>
      <c r="F134" s="6">
        <v>51.538</v>
      </c>
      <c r="G134" s="6">
        <v>49.202</v>
      </c>
      <c r="H134" s="6">
        <v>53.436</v>
      </c>
      <c r="I134" s="6">
        <v>55.042</v>
      </c>
      <c r="J134" s="6">
        <v>60.298</v>
      </c>
      <c r="K134" s="6">
        <v>69.35</v>
      </c>
      <c r="L134" s="6">
        <v>78.548</v>
      </c>
      <c r="M134" s="6">
        <v>81.906</v>
      </c>
      <c r="N134" s="6">
        <v>80.884</v>
      </c>
      <c r="O134" s="6">
        <v>82.198</v>
      </c>
      <c r="P134" s="6">
        <v>80.3</v>
      </c>
    </row>
    <row r="135" spans="1:16" ht="12.75">
      <c r="A135">
        <v>30700</v>
      </c>
      <c r="B135">
        <v>2</v>
      </c>
      <c r="D135" t="s">
        <v>19</v>
      </c>
      <c r="E135" s="6">
        <v>78.402</v>
      </c>
      <c r="F135" s="6">
        <v>79.57</v>
      </c>
      <c r="G135" s="6">
        <v>77.964</v>
      </c>
      <c r="H135" s="6">
        <v>73.876</v>
      </c>
      <c r="I135" s="6">
        <v>68.62</v>
      </c>
      <c r="J135" s="6">
        <v>65.846</v>
      </c>
      <c r="K135" s="6">
        <v>64.386</v>
      </c>
      <c r="L135" s="6">
        <v>61.758</v>
      </c>
      <c r="M135" s="6">
        <v>62.05</v>
      </c>
      <c r="N135" s="6">
        <v>59.714</v>
      </c>
      <c r="O135" s="6">
        <v>57.962</v>
      </c>
      <c r="P135" s="6">
        <v>55.334</v>
      </c>
    </row>
    <row r="136" spans="1:16" ht="12.75">
      <c r="A136">
        <v>30800</v>
      </c>
      <c r="B136">
        <v>1</v>
      </c>
      <c r="C136">
        <v>31</v>
      </c>
      <c r="D136" t="s">
        <v>19</v>
      </c>
      <c r="E136" s="6">
        <v>54.166</v>
      </c>
      <c r="F136" s="6">
        <v>53.144</v>
      </c>
      <c r="G136" s="6">
        <v>52.56</v>
      </c>
      <c r="H136" s="6">
        <v>52.414</v>
      </c>
      <c r="I136" s="6">
        <v>54.312</v>
      </c>
      <c r="J136" s="6">
        <v>58.4</v>
      </c>
      <c r="K136" s="6">
        <v>68.182</v>
      </c>
      <c r="L136" s="6">
        <v>76.65</v>
      </c>
      <c r="M136" s="6">
        <v>79.57</v>
      </c>
      <c r="N136" s="6">
        <v>78.986</v>
      </c>
      <c r="O136" s="6">
        <v>80.446</v>
      </c>
      <c r="P136" s="6">
        <v>78.548</v>
      </c>
    </row>
    <row r="137" spans="1:16" ht="12.75">
      <c r="A137">
        <v>30800</v>
      </c>
      <c r="B137">
        <v>2</v>
      </c>
      <c r="D137" t="s">
        <v>19</v>
      </c>
      <c r="E137" s="6">
        <v>78.256</v>
      </c>
      <c r="F137" s="6">
        <v>79.862</v>
      </c>
      <c r="G137" s="6">
        <v>77.526</v>
      </c>
      <c r="H137" s="6">
        <v>72.854</v>
      </c>
      <c r="I137" s="6">
        <v>67.16</v>
      </c>
      <c r="J137" s="6">
        <v>62.488</v>
      </c>
      <c r="K137" s="6">
        <v>62.488</v>
      </c>
      <c r="L137" s="6">
        <v>61.904</v>
      </c>
      <c r="M137" s="6">
        <v>61.612</v>
      </c>
      <c r="N137" s="6">
        <v>60.444</v>
      </c>
      <c r="O137" s="6">
        <v>57.67</v>
      </c>
      <c r="P137" s="6">
        <v>55.188</v>
      </c>
    </row>
    <row r="138" spans="1:16" ht="12.75">
      <c r="A138">
        <v>30900</v>
      </c>
      <c r="B138">
        <v>1</v>
      </c>
      <c r="C138">
        <v>41</v>
      </c>
      <c r="D138" t="s">
        <v>19</v>
      </c>
      <c r="E138" s="6">
        <v>51.246</v>
      </c>
      <c r="F138" s="6">
        <v>50.37</v>
      </c>
      <c r="G138" s="6">
        <v>51.246</v>
      </c>
      <c r="H138" s="6">
        <v>51.976</v>
      </c>
      <c r="I138" s="6">
        <v>53.436</v>
      </c>
      <c r="J138" s="6">
        <v>58.546</v>
      </c>
      <c r="K138" s="6">
        <v>67.744</v>
      </c>
      <c r="L138" s="6">
        <v>76.942</v>
      </c>
      <c r="M138" s="6">
        <v>79.424</v>
      </c>
      <c r="N138" s="6">
        <v>78.548</v>
      </c>
      <c r="O138" s="6">
        <v>79.862</v>
      </c>
      <c r="P138" s="6">
        <v>77.672</v>
      </c>
    </row>
    <row r="139" spans="1:16" ht="12.75">
      <c r="A139">
        <v>30900</v>
      </c>
      <c r="B139">
        <v>2</v>
      </c>
      <c r="D139" t="s">
        <v>19</v>
      </c>
      <c r="E139" s="6">
        <v>76.504</v>
      </c>
      <c r="F139" s="6">
        <v>77.088</v>
      </c>
      <c r="G139" s="6">
        <v>75.044</v>
      </c>
      <c r="H139" s="6">
        <v>69.934</v>
      </c>
      <c r="I139" s="6">
        <v>65.408</v>
      </c>
      <c r="J139" s="6">
        <v>61.904</v>
      </c>
      <c r="K139" s="6">
        <v>60.736</v>
      </c>
      <c r="L139" s="6">
        <v>58.838</v>
      </c>
      <c r="M139" s="6">
        <v>58.254</v>
      </c>
      <c r="N139" s="6">
        <v>57.086</v>
      </c>
      <c r="O139" s="6">
        <v>54.75</v>
      </c>
      <c r="P139" s="6">
        <v>52.414</v>
      </c>
    </row>
    <row r="140" spans="1:16" ht="12.75">
      <c r="A140">
        <v>31000</v>
      </c>
      <c r="B140">
        <v>1</v>
      </c>
      <c r="C140">
        <v>51</v>
      </c>
      <c r="D140" t="s">
        <v>19</v>
      </c>
      <c r="E140" s="6">
        <v>50.37</v>
      </c>
      <c r="F140" s="6">
        <v>48.618</v>
      </c>
      <c r="G140" s="6">
        <v>47.742</v>
      </c>
      <c r="H140" s="6">
        <v>47.742</v>
      </c>
      <c r="I140" s="6">
        <v>50.662</v>
      </c>
      <c r="J140" s="6">
        <v>54.896</v>
      </c>
      <c r="K140" s="6">
        <v>64.386</v>
      </c>
      <c r="L140" s="6">
        <v>72.708</v>
      </c>
      <c r="M140" s="6">
        <v>77.088</v>
      </c>
      <c r="N140" s="6">
        <v>77.38</v>
      </c>
      <c r="O140" s="6">
        <v>78.548</v>
      </c>
      <c r="P140" s="6">
        <v>75.19</v>
      </c>
    </row>
    <row r="141" spans="1:16" ht="12.75">
      <c r="A141">
        <v>31000</v>
      </c>
      <c r="B141">
        <v>2</v>
      </c>
      <c r="D141" t="s">
        <v>19</v>
      </c>
      <c r="E141" s="6">
        <v>73.584</v>
      </c>
      <c r="F141" s="6">
        <v>74.752</v>
      </c>
      <c r="G141" s="6">
        <v>71.394</v>
      </c>
      <c r="H141" s="6">
        <v>66.284</v>
      </c>
      <c r="I141" s="6">
        <v>61.466</v>
      </c>
      <c r="J141" s="6">
        <v>60.736</v>
      </c>
      <c r="K141" s="6">
        <v>60.006</v>
      </c>
      <c r="L141" s="6">
        <v>59.13</v>
      </c>
      <c r="M141" s="6">
        <v>56.94</v>
      </c>
      <c r="N141" s="6">
        <v>52.706</v>
      </c>
      <c r="O141" s="6">
        <v>48.764</v>
      </c>
      <c r="P141" s="6">
        <v>45.26</v>
      </c>
    </row>
    <row r="142" spans="1:16" ht="12.75">
      <c r="A142">
        <v>31100</v>
      </c>
      <c r="B142">
        <v>1</v>
      </c>
      <c r="C142">
        <v>61</v>
      </c>
      <c r="D142" t="s">
        <v>19</v>
      </c>
      <c r="E142" s="6">
        <v>42.924</v>
      </c>
      <c r="F142" s="6">
        <v>42.194</v>
      </c>
      <c r="G142" s="6">
        <v>41.902</v>
      </c>
      <c r="H142" s="6">
        <v>41.902</v>
      </c>
      <c r="I142" s="6">
        <v>42.924</v>
      </c>
      <c r="J142" s="6">
        <v>45.698</v>
      </c>
      <c r="K142" s="6">
        <v>48.034</v>
      </c>
      <c r="L142" s="6">
        <v>50.516</v>
      </c>
      <c r="M142" s="6">
        <v>52.706</v>
      </c>
      <c r="N142" s="6">
        <v>52.414</v>
      </c>
      <c r="O142" s="6">
        <v>52.998</v>
      </c>
      <c r="P142" s="6">
        <v>51.83</v>
      </c>
    </row>
    <row r="143" spans="1:16" ht="12.75">
      <c r="A143">
        <v>31100</v>
      </c>
      <c r="B143">
        <v>2</v>
      </c>
      <c r="D143" t="s">
        <v>19</v>
      </c>
      <c r="E143" s="6">
        <v>49.202</v>
      </c>
      <c r="F143" s="6">
        <v>49.056</v>
      </c>
      <c r="G143" s="6">
        <v>48.618</v>
      </c>
      <c r="H143" s="6">
        <v>48.18</v>
      </c>
      <c r="I143" s="6">
        <v>48.034</v>
      </c>
      <c r="J143" s="6">
        <v>48.18</v>
      </c>
      <c r="K143" s="6">
        <v>48.034</v>
      </c>
      <c r="L143" s="6">
        <v>47.012</v>
      </c>
      <c r="M143" s="6">
        <v>47.012</v>
      </c>
      <c r="N143" s="6">
        <v>45.406</v>
      </c>
      <c r="O143" s="6">
        <v>48.91</v>
      </c>
      <c r="P143" s="6">
        <v>47.158</v>
      </c>
    </row>
    <row r="144" spans="1:16" ht="12.75">
      <c r="A144">
        <v>31200</v>
      </c>
      <c r="B144">
        <v>1</v>
      </c>
      <c r="C144">
        <v>71</v>
      </c>
      <c r="D144" t="s">
        <v>19</v>
      </c>
      <c r="E144" s="6">
        <v>45.698</v>
      </c>
      <c r="F144" s="6">
        <v>42.924</v>
      </c>
      <c r="G144" s="6">
        <v>40.442</v>
      </c>
      <c r="H144" s="6">
        <v>40.296</v>
      </c>
      <c r="I144" s="6">
        <v>40.734</v>
      </c>
      <c r="J144" s="6">
        <v>41.026</v>
      </c>
      <c r="K144" s="6">
        <v>41.464</v>
      </c>
      <c r="L144" s="6">
        <v>42.486</v>
      </c>
      <c r="M144" s="6">
        <v>44.384</v>
      </c>
      <c r="N144" s="6">
        <v>45.26</v>
      </c>
      <c r="O144" s="6">
        <v>46.282</v>
      </c>
      <c r="P144" s="6">
        <v>46.866</v>
      </c>
    </row>
    <row r="145" spans="1:16" ht="12.75">
      <c r="A145">
        <v>31200</v>
      </c>
      <c r="B145">
        <v>2</v>
      </c>
      <c r="D145" t="s">
        <v>19</v>
      </c>
      <c r="E145" s="6">
        <v>45.698</v>
      </c>
      <c r="F145" s="6">
        <v>50.516</v>
      </c>
      <c r="G145" s="6">
        <v>48.034</v>
      </c>
      <c r="H145" s="6">
        <v>45.99</v>
      </c>
      <c r="I145" s="6">
        <v>45.552</v>
      </c>
      <c r="J145" s="6">
        <v>45.552</v>
      </c>
      <c r="K145" s="6">
        <v>46.72</v>
      </c>
      <c r="L145" s="6">
        <v>45.552</v>
      </c>
      <c r="M145" s="6">
        <v>45.26</v>
      </c>
      <c r="N145" s="6">
        <v>43.8</v>
      </c>
      <c r="O145" s="6">
        <v>43.216</v>
      </c>
      <c r="P145" s="6">
        <v>43.946</v>
      </c>
    </row>
    <row r="146" spans="1:16" ht="12.75">
      <c r="A146">
        <v>31300</v>
      </c>
      <c r="B146">
        <v>1</v>
      </c>
      <c r="C146">
        <v>11</v>
      </c>
      <c r="D146" t="s">
        <v>19</v>
      </c>
      <c r="E146" s="6">
        <v>44.238</v>
      </c>
      <c r="F146" s="6">
        <v>44.676</v>
      </c>
      <c r="G146" s="6">
        <v>45.406</v>
      </c>
      <c r="H146" s="6">
        <v>45.552</v>
      </c>
      <c r="I146" s="6">
        <v>48.764</v>
      </c>
      <c r="J146" s="6">
        <v>52.706</v>
      </c>
      <c r="K146" s="6">
        <v>60.298</v>
      </c>
      <c r="L146" s="6">
        <v>69.204</v>
      </c>
      <c r="M146" s="6">
        <v>73</v>
      </c>
      <c r="N146" s="6">
        <v>73.146</v>
      </c>
      <c r="O146" s="6">
        <v>74.168</v>
      </c>
      <c r="P146" s="6">
        <v>72.27</v>
      </c>
    </row>
    <row r="147" spans="1:16" ht="12.75">
      <c r="A147">
        <v>31300</v>
      </c>
      <c r="B147">
        <v>2</v>
      </c>
      <c r="D147" t="s">
        <v>19</v>
      </c>
      <c r="E147" s="6">
        <v>71.54</v>
      </c>
      <c r="F147" s="6">
        <v>73.73</v>
      </c>
      <c r="G147" s="6">
        <v>72.27</v>
      </c>
      <c r="H147" s="6">
        <v>67.452</v>
      </c>
      <c r="I147" s="6">
        <v>61.758</v>
      </c>
      <c r="J147" s="6">
        <v>58.984</v>
      </c>
      <c r="K147" s="6">
        <v>59.276</v>
      </c>
      <c r="L147" s="6">
        <v>58.4</v>
      </c>
      <c r="M147" s="6">
        <v>58.546</v>
      </c>
      <c r="N147" s="6">
        <v>57.086</v>
      </c>
      <c r="O147" s="6">
        <v>54.604</v>
      </c>
      <c r="P147" s="6">
        <v>52.122</v>
      </c>
    </row>
    <row r="148" spans="1:16" ht="12.75">
      <c r="A148">
        <v>31400</v>
      </c>
      <c r="B148">
        <v>1</v>
      </c>
      <c r="C148">
        <v>21</v>
      </c>
      <c r="D148" t="s">
        <v>19</v>
      </c>
      <c r="E148" s="6">
        <v>49.348</v>
      </c>
      <c r="F148" s="6">
        <v>48.764</v>
      </c>
      <c r="G148" s="6">
        <v>48.18</v>
      </c>
      <c r="H148" s="6">
        <v>47.596</v>
      </c>
      <c r="I148" s="6">
        <v>50.516</v>
      </c>
      <c r="J148" s="6">
        <v>55.188</v>
      </c>
      <c r="K148" s="6">
        <v>64.24</v>
      </c>
      <c r="L148" s="6">
        <v>72.854</v>
      </c>
      <c r="M148" s="6">
        <v>76.212</v>
      </c>
      <c r="N148" s="6">
        <v>75.19</v>
      </c>
      <c r="O148" s="6">
        <v>75.482</v>
      </c>
      <c r="P148" s="6">
        <v>72.854</v>
      </c>
    </row>
    <row r="149" spans="1:16" ht="12.75">
      <c r="A149">
        <v>31400</v>
      </c>
      <c r="B149">
        <v>2</v>
      </c>
      <c r="D149" t="s">
        <v>19</v>
      </c>
      <c r="E149" s="6">
        <v>72.124</v>
      </c>
      <c r="F149" s="6">
        <v>74.752</v>
      </c>
      <c r="G149" s="6">
        <v>73.292</v>
      </c>
      <c r="H149" s="6">
        <v>67.89</v>
      </c>
      <c r="I149" s="6">
        <v>62.05</v>
      </c>
      <c r="J149" s="6">
        <v>59.422</v>
      </c>
      <c r="K149" s="6">
        <v>59.276</v>
      </c>
      <c r="L149" s="6">
        <v>57.524</v>
      </c>
      <c r="M149" s="6">
        <v>57.524</v>
      </c>
      <c r="N149" s="6">
        <v>55.918</v>
      </c>
      <c r="O149" s="6">
        <v>53.874</v>
      </c>
      <c r="P149" s="6">
        <v>50.516</v>
      </c>
    </row>
    <row r="150" spans="1:16" ht="12.75">
      <c r="A150">
        <v>31500</v>
      </c>
      <c r="B150">
        <v>1</v>
      </c>
      <c r="C150">
        <v>31</v>
      </c>
      <c r="D150" t="s">
        <v>19</v>
      </c>
      <c r="E150" s="6">
        <v>48.618</v>
      </c>
      <c r="F150" s="6">
        <v>47.304</v>
      </c>
      <c r="G150" s="6">
        <v>46.72</v>
      </c>
      <c r="H150" s="6">
        <v>46.282</v>
      </c>
      <c r="I150" s="6">
        <v>49.202</v>
      </c>
      <c r="J150" s="6">
        <v>53.144</v>
      </c>
      <c r="K150" s="6">
        <v>62.634</v>
      </c>
      <c r="L150" s="6">
        <v>71.54</v>
      </c>
      <c r="M150" s="6">
        <v>75.19</v>
      </c>
      <c r="N150" s="6">
        <v>73.438</v>
      </c>
      <c r="O150" s="6">
        <v>74.752</v>
      </c>
      <c r="P150" s="6">
        <v>73</v>
      </c>
    </row>
    <row r="151" spans="1:16" ht="12.75">
      <c r="A151">
        <v>31500</v>
      </c>
      <c r="B151">
        <v>2</v>
      </c>
      <c r="D151" t="s">
        <v>19</v>
      </c>
      <c r="E151" s="6">
        <v>72.27</v>
      </c>
      <c r="F151" s="6">
        <v>74.606</v>
      </c>
      <c r="G151" s="6">
        <v>72.416</v>
      </c>
      <c r="H151" s="6">
        <v>69.204</v>
      </c>
      <c r="I151" s="6">
        <v>61.904</v>
      </c>
      <c r="J151" s="6">
        <v>58.838</v>
      </c>
      <c r="K151" s="6">
        <v>58.838</v>
      </c>
      <c r="L151" s="6">
        <v>57.816</v>
      </c>
      <c r="M151" s="6">
        <v>56.794</v>
      </c>
      <c r="N151" s="6">
        <v>58.4</v>
      </c>
      <c r="O151" s="6">
        <v>56.94</v>
      </c>
      <c r="P151" s="6">
        <v>54.02</v>
      </c>
    </row>
    <row r="152" spans="1:16" ht="12.75">
      <c r="A152">
        <v>31600</v>
      </c>
      <c r="B152">
        <v>1</v>
      </c>
      <c r="C152">
        <v>41</v>
      </c>
      <c r="D152" t="s">
        <v>19</v>
      </c>
      <c r="E152" s="6">
        <v>51.684</v>
      </c>
      <c r="F152" s="6">
        <v>50.516</v>
      </c>
      <c r="G152" s="6">
        <v>50.078</v>
      </c>
      <c r="H152" s="6">
        <v>49.494</v>
      </c>
      <c r="I152" s="6">
        <v>51.246</v>
      </c>
      <c r="J152" s="6">
        <v>55.626</v>
      </c>
      <c r="K152" s="6">
        <v>64.678</v>
      </c>
      <c r="L152" s="6">
        <v>74.022</v>
      </c>
      <c r="M152" s="6">
        <v>77.38</v>
      </c>
      <c r="N152" s="6">
        <v>77.38</v>
      </c>
      <c r="O152" s="6">
        <v>78.986</v>
      </c>
      <c r="P152" s="6">
        <v>76.65</v>
      </c>
    </row>
    <row r="153" spans="1:16" ht="12.75">
      <c r="A153">
        <v>31600</v>
      </c>
      <c r="B153">
        <v>2</v>
      </c>
      <c r="D153" t="s">
        <v>19</v>
      </c>
      <c r="E153" s="6">
        <v>76.358</v>
      </c>
      <c r="F153" s="6">
        <v>76.942</v>
      </c>
      <c r="G153" s="6">
        <v>75.628</v>
      </c>
      <c r="H153" s="6">
        <v>69.934</v>
      </c>
      <c r="I153" s="6">
        <v>64.678</v>
      </c>
      <c r="J153" s="6">
        <v>61.466</v>
      </c>
      <c r="K153" s="6">
        <v>61.32</v>
      </c>
      <c r="L153" s="6">
        <v>60.59</v>
      </c>
      <c r="M153" s="6">
        <v>60.006</v>
      </c>
      <c r="N153" s="6">
        <v>59.13</v>
      </c>
      <c r="O153" s="6">
        <v>56.356</v>
      </c>
      <c r="P153" s="6">
        <v>52.852</v>
      </c>
    </row>
    <row r="154" spans="1:16" ht="12.75">
      <c r="A154">
        <v>31700</v>
      </c>
      <c r="B154">
        <v>1</v>
      </c>
      <c r="C154">
        <v>51</v>
      </c>
      <c r="D154" t="s">
        <v>19</v>
      </c>
      <c r="E154" s="6">
        <v>48.326</v>
      </c>
      <c r="F154" s="6">
        <v>47.45</v>
      </c>
      <c r="G154" s="6">
        <v>47.158</v>
      </c>
      <c r="H154" s="6">
        <v>47.158</v>
      </c>
      <c r="I154" s="6">
        <v>49.932</v>
      </c>
      <c r="J154" s="6">
        <v>56.648</v>
      </c>
      <c r="K154" s="6">
        <v>65.116</v>
      </c>
      <c r="L154" s="6">
        <v>73.438</v>
      </c>
      <c r="M154" s="6">
        <v>78.256</v>
      </c>
      <c r="N154" s="6">
        <v>76.942</v>
      </c>
      <c r="O154" s="6">
        <v>78.986</v>
      </c>
      <c r="P154" s="6">
        <v>77.672</v>
      </c>
    </row>
    <row r="155" spans="1:16" ht="12.75">
      <c r="A155">
        <v>31700</v>
      </c>
      <c r="B155">
        <v>2</v>
      </c>
      <c r="D155" t="s">
        <v>19</v>
      </c>
      <c r="E155" s="6">
        <v>75.336</v>
      </c>
      <c r="F155" s="6">
        <v>76.212</v>
      </c>
      <c r="G155" s="6">
        <v>74.46</v>
      </c>
      <c r="H155" s="6">
        <v>69.642</v>
      </c>
      <c r="I155" s="6">
        <v>65.992</v>
      </c>
      <c r="J155" s="6">
        <v>64.24</v>
      </c>
      <c r="K155" s="6">
        <v>64.24</v>
      </c>
      <c r="L155" s="6">
        <v>62.78</v>
      </c>
      <c r="M155" s="6">
        <v>61.904</v>
      </c>
      <c r="N155" s="6">
        <v>60.59</v>
      </c>
      <c r="O155" s="6">
        <v>58.4</v>
      </c>
      <c r="P155" s="6">
        <v>55.042</v>
      </c>
    </row>
    <row r="156" spans="1:16" ht="12.75">
      <c r="A156">
        <v>31800</v>
      </c>
      <c r="B156">
        <v>1</v>
      </c>
      <c r="C156">
        <v>61</v>
      </c>
      <c r="D156" t="s">
        <v>19</v>
      </c>
      <c r="E156" s="6">
        <v>52.706</v>
      </c>
      <c r="F156" s="6">
        <v>51.684</v>
      </c>
      <c r="G156" s="6">
        <v>51.392</v>
      </c>
      <c r="H156" s="6">
        <v>51.684</v>
      </c>
      <c r="I156" s="6">
        <v>53.144</v>
      </c>
      <c r="J156" s="6">
        <v>55.334</v>
      </c>
      <c r="K156" s="6">
        <v>56.648</v>
      </c>
      <c r="L156" s="6">
        <v>58.4</v>
      </c>
      <c r="M156" s="6">
        <v>61.028</v>
      </c>
      <c r="N156" s="6">
        <v>60.736</v>
      </c>
      <c r="O156" s="6">
        <v>59.714</v>
      </c>
      <c r="P156" s="6">
        <v>57.816</v>
      </c>
    </row>
    <row r="157" spans="1:16" ht="12.75">
      <c r="A157">
        <v>31800</v>
      </c>
      <c r="B157">
        <v>2</v>
      </c>
      <c r="D157" t="s">
        <v>19</v>
      </c>
      <c r="E157" s="6">
        <v>55.48</v>
      </c>
      <c r="F157" s="6">
        <v>54.166</v>
      </c>
      <c r="G157" s="6">
        <v>53.436</v>
      </c>
      <c r="H157" s="6">
        <v>52.998</v>
      </c>
      <c r="I157" s="6">
        <v>52.56</v>
      </c>
      <c r="J157" s="6">
        <v>51.83</v>
      </c>
      <c r="K157" s="6">
        <v>53.144</v>
      </c>
      <c r="L157" s="6">
        <v>53.436</v>
      </c>
      <c r="M157" s="6">
        <v>54.312</v>
      </c>
      <c r="N157" s="6">
        <v>54.166</v>
      </c>
      <c r="O157" s="6">
        <v>52.998</v>
      </c>
      <c r="P157" s="6">
        <v>51.392</v>
      </c>
    </row>
    <row r="158" spans="1:16" ht="12.75">
      <c r="A158">
        <v>31900</v>
      </c>
      <c r="B158">
        <v>1</v>
      </c>
      <c r="C158">
        <v>71</v>
      </c>
      <c r="D158" t="s">
        <v>19</v>
      </c>
      <c r="E158" s="6">
        <v>49.64</v>
      </c>
      <c r="F158" s="6">
        <v>47.742</v>
      </c>
      <c r="G158" s="6">
        <v>47.45</v>
      </c>
      <c r="H158" s="6">
        <v>48.034</v>
      </c>
      <c r="I158" s="6">
        <v>48.326</v>
      </c>
      <c r="J158" s="6">
        <v>48.91</v>
      </c>
      <c r="K158" s="6">
        <v>48.91</v>
      </c>
      <c r="L158" s="6">
        <v>49.64</v>
      </c>
      <c r="M158" s="6">
        <v>51.246</v>
      </c>
      <c r="N158" s="6">
        <v>51.1</v>
      </c>
      <c r="O158" s="6">
        <v>50.662</v>
      </c>
      <c r="P158" s="6">
        <v>50.662</v>
      </c>
    </row>
    <row r="159" spans="1:16" ht="12.75">
      <c r="A159">
        <v>31900</v>
      </c>
      <c r="B159">
        <v>2</v>
      </c>
      <c r="D159" t="s">
        <v>19</v>
      </c>
      <c r="E159" s="6">
        <v>49.348</v>
      </c>
      <c r="F159" s="6">
        <v>49.348</v>
      </c>
      <c r="G159" s="6">
        <v>48.618</v>
      </c>
      <c r="H159" s="6">
        <v>48.91</v>
      </c>
      <c r="I159" s="6">
        <v>48.472</v>
      </c>
      <c r="J159" s="6">
        <v>47.888</v>
      </c>
      <c r="K159" s="6">
        <v>49.932</v>
      </c>
      <c r="L159" s="6">
        <v>50.078</v>
      </c>
      <c r="M159" s="6">
        <v>49.202</v>
      </c>
      <c r="N159" s="6">
        <v>48.472</v>
      </c>
      <c r="O159" s="6">
        <v>48.326</v>
      </c>
      <c r="P159" s="6">
        <v>49.494</v>
      </c>
    </row>
    <row r="160" spans="1:16" ht="12.75">
      <c r="A160">
        <v>32000</v>
      </c>
      <c r="B160">
        <v>1</v>
      </c>
      <c r="C160">
        <v>11</v>
      </c>
      <c r="D160" t="s">
        <v>19</v>
      </c>
      <c r="E160" s="6">
        <v>49.348</v>
      </c>
      <c r="F160" s="6">
        <v>48.91</v>
      </c>
      <c r="G160" s="6">
        <v>49.786</v>
      </c>
      <c r="H160" s="6">
        <v>50.078</v>
      </c>
      <c r="I160" s="6">
        <v>51.976</v>
      </c>
      <c r="J160" s="6">
        <v>56.502</v>
      </c>
      <c r="K160" s="6">
        <v>63.364</v>
      </c>
      <c r="L160" s="6">
        <v>73.584</v>
      </c>
      <c r="M160" s="6">
        <v>77.526</v>
      </c>
      <c r="N160" s="6">
        <v>76.942</v>
      </c>
      <c r="O160" s="6">
        <v>78.256</v>
      </c>
      <c r="P160" s="6">
        <v>76.504</v>
      </c>
    </row>
    <row r="161" spans="1:16" ht="12.75">
      <c r="A161">
        <v>32000</v>
      </c>
      <c r="B161">
        <v>2</v>
      </c>
      <c r="D161" t="s">
        <v>19</v>
      </c>
      <c r="E161" s="6">
        <v>75.336</v>
      </c>
      <c r="F161" s="6">
        <v>77.38</v>
      </c>
      <c r="G161" s="6">
        <v>76.942</v>
      </c>
      <c r="H161" s="6">
        <v>71.54</v>
      </c>
      <c r="I161" s="6">
        <v>65.408</v>
      </c>
      <c r="J161" s="6">
        <v>61.028</v>
      </c>
      <c r="K161" s="6">
        <v>61.466</v>
      </c>
      <c r="L161" s="6">
        <v>60.444</v>
      </c>
      <c r="M161" s="6">
        <v>59.86</v>
      </c>
      <c r="N161" s="6">
        <v>58.692</v>
      </c>
      <c r="O161" s="6">
        <v>56.648</v>
      </c>
      <c r="P161" s="6">
        <v>53.728</v>
      </c>
    </row>
    <row r="162" spans="1:16" ht="12.75">
      <c r="A162">
        <v>32100</v>
      </c>
      <c r="B162">
        <v>1</v>
      </c>
      <c r="C162">
        <v>21</v>
      </c>
      <c r="D162" t="s">
        <v>19</v>
      </c>
      <c r="E162" s="6">
        <v>52.852</v>
      </c>
      <c r="F162" s="6">
        <v>51.976</v>
      </c>
      <c r="G162" s="6">
        <v>51.246</v>
      </c>
      <c r="H162" s="6">
        <v>51.684</v>
      </c>
      <c r="I162" s="6">
        <v>53.728</v>
      </c>
      <c r="J162" s="6">
        <v>57.378</v>
      </c>
      <c r="K162" s="6">
        <v>67.014</v>
      </c>
      <c r="L162" s="6">
        <v>75.92</v>
      </c>
      <c r="M162" s="6">
        <v>77.672</v>
      </c>
      <c r="N162" s="6">
        <v>76.796</v>
      </c>
      <c r="O162" s="6">
        <v>78.11</v>
      </c>
      <c r="P162" s="6">
        <v>78.402</v>
      </c>
    </row>
    <row r="163" spans="1:16" ht="12.75">
      <c r="A163">
        <v>32100</v>
      </c>
      <c r="B163">
        <v>2</v>
      </c>
      <c r="D163" t="s">
        <v>19</v>
      </c>
      <c r="E163" s="6">
        <v>75.774</v>
      </c>
      <c r="F163" s="6">
        <v>77.818</v>
      </c>
      <c r="G163" s="6">
        <v>76.212</v>
      </c>
      <c r="H163" s="6">
        <v>68.182</v>
      </c>
      <c r="I163" s="6">
        <v>60.736</v>
      </c>
      <c r="J163" s="6">
        <v>57.962</v>
      </c>
      <c r="K163" s="6">
        <v>57.67</v>
      </c>
      <c r="L163" s="6">
        <v>56.356</v>
      </c>
      <c r="M163" s="6">
        <v>55.918</v>
      </c>
      <c r="N163" s="6">
        <v>53.582</v>
      </c>
      <c r="O163" s="6">
        <v>51.1</v>
      </c>
      <c r="P163" s="6">
        <v>48.764</v>
      </c>
    </row>
    <row r="164" spans="1:16" ht="12.75">
      <c r="A164">
        <v>32200</v>
      </c>
      <c r="B164">
        <v>1</v>
      </c>
      <c r="C164">
        <v>31</v>
      </c>
      <c r="D164" t="s">
        <v>19</v>
      </c>
      <c r="E164" s="6">
        <v>44.238</v>
      </c>
      <c r="F164" s="6">
        <v>44.238</v>
      </c>
      <c r="G164" s="6">
        <v>43.946</v>
      </c>
      <c r="H164" s="6">
        <v>43.362</v>
      </c>
      <c r="I164" s="6">
        <v>45.406</v>
      </c>
      <c r="J164" s="6">
        <v>49.202</v>
      </c>
      <c r="K164" s="6">
        <v>56.648</v>
      </c>
      <c r="L164" s="6">
        <v>65.554</v>
      </c>
      <c r="M164" s="6">
        <v>68.766</v>
      </c>
      <c r="N164" s="6">
        <v>68.328</v>
      </c>
      <c r="O164" s="6">
        <v>69.204</v>
      </c>
      <c r="P164" s="6">
        <v>68.182</v>
      </c>
    </row>
    <row r="165" spans="1:16" ht="12.75">
      <c r="A165">
        <v>32200</v>
      </c>
      <c r="B165">
        <v>2</v>
      </c>
      <c r="D165" t="s">
        <v>19</v>
      </c>
      <c r="E165" s="6">
        <v>67.306</v>
      </c>
      <c r="F165" s="6">
        <v>70.08</v>
      </c>
      <c r="G165" s="6">
        <v>68.474</v>
      </c>
      <c r="H165" s="6">
        <v>62.926</v>
      </c>
      <c r="I165" s="6">
        <v>58.838</v>
      </c>
      <c r="J165" s="6">
        <v>54.604</v>
      </c>
      <c r="K165" s="6">
        <v>53.728</v>
      </c>
      <c r="L165" s="6">
        <v>52.122</v>
      </c>
      <c r="M165" s="6">
        <v>53.144</v>
      </c>
      <c r="N165" s="6">
        <v>52.122</v>
      </c>
      <c r="O165" s="6">
        <v>48.764</v>
      </c>
      <c r="P165" s="6">
        <v>46.428</v>
      </c>
    </row>
    <row r="166" spans="1:16" ht="12.75">
      <c r="A166">
        <v>32300</v>
      </c>
      <c r="B166">
        <v>1</v>
      </c>
      <c r="C166">
        <v>41</v>
      </c>
      <c r="D166" t="s">
        <v>19</v>
      </c>
      <c r="E166" s="6">
        <v>44.53</v>
      </c>
      <c r="F166" s="6">
        <v>43.654</v>
      </c>
      <c r="G166" s="6">
        <v>43.8</v>
      </c>
      <c r="H166" s="6">
        <v>46.428</v>
      </c>
      <c r="I166" s="6">
        <v>47.742</v>
      </c>
      <c r="J166" s="6">
        <v>51.392</v>
      </c>
      <c r="K166" s="6">
        <v>60.006</v>
      </c>
      <c r="L166" s="6">
        <v>68.62</v>
      </c>
      <c r="M166" s="6">
        <v>71.102</v>
      </c>
      <c r="N166" s="6">
        <v>71.102</v>
      </c>
      <c r="O166" s="6">
        <v>72.124</v>
      </c>
      <c r="P166" s="6">
        <v>69.934</v>
      </c>
    </row>
    <row r="167" spans="1:16" ht="12.75">
      <c r="A167">
        <v>32300</v>
      </c>
      <c r="B167">
        <v>2</v>
      </c>
      <c r="D167" t="s">
        <v>19</v>
      </c>
      <c r="E167" s="6">
        <v>68.62</v>
      </c>
      <c r="F167" s="6">
        <v>71.248</v>
      </c>
      <c r="G167" s="6">
        <v>70.81</v>
      </c>
      <c r="H167" s="6">
        <v>64.678</v>
      </c>
      <c r="I167" s="6">
        <v>59.568</v>
      </c>
      <c r="J167" s="6">
        <v>56.21</v>
      </c>
      <c r="K167" s="6">
        <v>55.042</v>
      </c>
      <c r="L167" s="6">
        <v>54.166</v>
      </c>
      <c r="M167" s="6">
        <v>53.144</v>
      </c>
      <c r="N167" s="6">
        <v>52.122</v>
      </c>
      <c r="O167" s="6">
        <v>49.64</v>
      </c>
      <c r="P167" s="6">
        <v>47.012</v>
      </c>
    </row>
    <row r="168" spans="1:16" ht="12.75">
      <c r="A168">
        <v>32400</v>
      </c>
      <c r="B168">
        <v>1</v>
      </c>
      <c r="C168">
        <v>51</v>
      </c>
      <c r="D168" t="s">
        <v>19</v>
      </c>
      <c r="E168" s="6">
        <v>44.968</v>
      </c>
      <c r="F168" s="6">
        <v>44.092</v>
      </c>
      <c r="G168" s="6">
        <v>43.654</v>
      </c>
      <c r="H168" s="6">
        <v>43.8</v>
      </c>
      <c r="I168" s="6">
        <v>44.968</v>
      </c>
      <c r="J168" s="6">
        <v>49.202</v>
      </c>
      <c r="K168" s="6">
        <v>57.232</v>
      </c>
      <c r="L168" s="6">
        <v>67.16</v>
      </c>
      <c r="M168" s="6">
        <v>69.496</v>
      </c>
      <c r="N168" s="6">
        <v>69.35</v>
      </c>
      <c r="O168" s="6">
        <v>71.54</v>
      </c>
      <c r="P168" s="6">
        <v>69.788</v>
      </c>
    </row>
    <row r="169" spans="1:16" ht="12.75">
      <c r="A169">
        <v>32400</v>
      </c>
      <c r="B169">
        <v>2</v>
      </c>
      <c r="D169" t="s">
        <v>19</v>
      </c>
      <c r="E169" s="6">
        <v>67.89</v>
      </c>
      <c r="F169" s="6">
        <v>68.182</v>
      </c>
      <c r="G169" s="6">
        <v>64.824</v>
      </c>
      <c r="H169" s="6">
        <v>60.152</v>
      </c>
      <c r="I169" s="6">
        <v>56.648</v>
      </c>
      <c r="J169" s="6">
        <v>54.312</v>
      </c>
      <c r="K169" s="6">
        <v>55.918</v>
      </c>
      <c r="L169" s="6">
        <v>55.626</v>
      </c>
      <c r="M169" s="6">
        <v>52.122</v>
      </c>
      <c r="N169" s="6">
        <v>53.144</v>
      </c>
      <c r="O169" s="6">
        <v>50.808</v>
      </c>
      <c r="P169" s="6">
        <v>48.764</v>
      </c>
    </row>
    <row r="170" spans="1:16" ht="12.75">
      <c r="A170">
        <v>32500</v>
      </c>
      <c r="B170">
        <v>1</v>
      </c>
      <c r="C170">
        <v>61</v>
      </c>
      <c r="D170" t="s">
        <v>19</v>
      </c>
      <c r="E170" s="6">
        <v>47.158</v>
      </c>
      <c r="F170" s="6">
        <v>46.428</v>
      </c>
      <c r="G170" s="6">
        <v>46.282</v>
      </c>
      <c r="H170" s="6">
        <v>46.72</v>
      </c>
      <c r="I170" s="6">
        <v>47.45</v>
      </c>
      <c r="J170" s="6">
        <v>49.202</v>
      </c>
      <c r="K170" s="6">
        <v>51.246</v>
      </c>
      <c r="L170" s="6">
        <v>52.998</v>
      </c>
      <c r="M170" s="6">
        <v>54.896</v>
      </c>
      <c r="N170" s="6">
        <v>54.458</v>
      </c>
      <c r="O170" s="6">
        <v>53.874</v>
      </c>
      <c r="P170" s="6">
        <v>52.852</v>
      </c>
    </row>
    <row r="171" spans="1:16" ht="12.75">
      <c r="A171">
        <v>32500</v>
      </c>
      <c r="B171">
        <v>2</v>
      </c>
      <c r="D171" t="s">
        <v>19</v>
      </c>
      <c r="E171" s="6">
        <v>50.954</v>
      </c>
      <c r="F171" s="6">
        <v>51.1</v>
      </c>
      <c r="G171" s="6">
        <v>50.078</v>
      </c>
      <c r="H171" s="6">
        <v>49.494</v>
      </c>
      <c r="I171" s="6">
        <v>48.618</v>
      </c>
      <c r="J171" s="6">
        <v>45.26</v>
      </c>
      <c r="K171" s="6">
        <v>45.698</v>
      </c>
      <c r="L171" s="6">
        <v>48.618</v>
      </c>
      <c r="M171" s="6">
        <v>48.618</v>
      </c>
      <c r="N171" s="6">
        <v>48.326</v>
      </c>
      <c r="O171" s="6">
        <v>45.99</v>
      </c>
      <c r="P171" s="6">
        <v>44.384</v>
      </c>
    </row>
    <row r="172" spans="1:16" ht="12.75">
      <c r="A172">
        <v>32600</v>
      </c>
      <c r="B172">
        <v>1</v>
      </c>
      <c r="C172">
        <v>71</v>
      </c>
      <c r="D172" t="s">
        <v>19</v>
      </c>
      <c r="E172" s="6">
        <v>42.632</v>
      </c>
      <c r="F172" s="6">
        <v>37.084</v>
      </c>
      <c r="G172" s="6">
        <v>37.376</v>
      </c>
      <c r="H172" s="6">
        <v>40.296</v>
      </c>
      <c r="I172" s="6">
        <v>40.588</v>
      </c>
      <c r="J172" s="6">
        <v>40.734</v>
      </c>
      <c r="K172" s="6">
        <v>41.026</v>
      </c>
      <c r="L172" s="6">
        <v>41.756</v>
      </c>
      <c r="M172" s="6">
        <v>43.508</v>
      </c>
      <c r="N172" s="6">
        <v>44.092</v>
      </c>
      <c r="O172" s="6">
        <v>43.8</v>
      </c>
      <c r="P172" s="6">
        <v>44.238</v>
      </c>
    </row>
    <row r="173" spans="1:16" ht="12.75">
      <c r="A173">
        <v>32600</v>
      </c>
      <c r="B173">
        <v>2</v>
      </c>
      <c r="D173" t="s">
        <v>19</v>
      </c>
      <c r="E173" s="6">
        <v>44.384</v>
      </c>
      <c r="F173" s="6">
        <v>44.53</v>
      </c>
      <c r="G173" s="6">
        <v>44.53</v>
      </c>
      <c r="H173" s="6">
        <v>43.8</v>
      </c>
      <c r="I173" s="6">
        <v>43.216</v>
      </c>
      <c r="J173" s="6">
        <v>42.632</v>
      </c>
      <c r="K173" s="6">
        <v>43.8</v>
      </c>
      <c r="L173" s="6">
        <v>44.238</v>
      </c>
      <c r="M173" s="6">
        <v>43.216</v>
      </c>
      <c r="N173" s="6">
        <v>42.34</v>
      </c>
      <c r="O173" s="6">
        <v>40.88</v>
      </c>
      <c r="P173" s="6">
        <v>42.194</v>
      </c>
    </row>
    <row r="174" spans="1:16" ht="12.75">
      <c r="A174">
        <v>32700</v>
      </c>
      <c r="B174">
        <v>1</v>
      </c>
      <c r="C174">
        <v>11</v>
      </c>
      <c r="D174" t="s">
        <v>19</v>
      </c>
      <c r="E174" s="6">
        <v>43.07</v>
      </c>
      <c r="F174" s="6">
        <v>42.632</v>
      </c>
      <c r="G174" s="6">
        <v>44.238</v>
      </c>
      <c r="H174" s="6">
        <v>41.172</v>
      </c>
      <c r="I174" s="6">
        <v>43.362</v>
      </c>
      <c r="J174" s="6">
        <v>47.304</v>
      </c>
      <c r="K174" s="6">
        <v>57.232</v>
      </c>
      <c r="L174" s="6">
        <v>66.284</v>
      </c>
      <c r="M174" s="6">
        <v>70.664</v>
      </c>
      <c r="N174" s="6">
        <v>73.438</v>
      </c>
      <c r="O174" s="6">
        <v>74.606</v>
      </c>
      <c r="P174" s="6">
        <v>70.956</v>
      </c>
    </row>
    <row r="175" spans="1:16" ht="12.75">
      <c r="A175">
        <v>32700</v>
      </c>
      <c r="B175">
        <v>2</v>
      </c>
      <c r="D175" t="s">
        <v>19</v>
      </c>
      <c r="E175" s="6">
        <v>71.248</v>
      </c>
      <c r="F175" s="6">
        <v>75.336</v>
      </c>
      <c r="G175" s="6">
        <v>74.168</v>
      </c>
      <c r="H175" s="6">
        <v>68.912</v>
      </c>
      <c r="I175" s="6">
        <v>63.51</v>
      </c>
      <c r="J175" s="6">
        <v>59.568</v>
      </c>
      <c r="K175" s="6">
        <v>59.276</v>
      </c>
      <c r="L175" s="6">
        <v>58.546</v>
      </c>
      <c r="M175" s="6">
        <v>58.838</v>
      </c>
      <c r="N175" s="6">
        <v>55.918</v>
      </c>
      <c r="O175" s="6">
        <v>54.02</v>
      </c>
      <c r="P175" s="6">
        <v>51.246</v>
      </c>
    </row>
    <row r="176" spans="1:16" ht="12.75">
      <c r="A176">
        <v>32800</v>
      </c>
      <c r="B176">
        <v>1</v>
      </c>
      <c r="C176">
        <v>21</v>
      </c>
      <c r="D176" t="s">
        <v>19</v>
      </c>
      <c r="E176" s="6">
        <v>49.202</v>
      </c>
      <c r="F176" s="6">
        <v>47.596</v>
      </c>
      <c r="G176" s="6">
        <v>46.866</v>
      </c>
      <c r="H176" s="6">
        <v>47.012</v>
      </c>
      <c r="I176" s="6">
        <v>48.764</v>
      </c>
      <c r="J176" s="6">
        <v>52.998</v>
      </c>
      <c r="K176" s="6">
        <v>62.488</v>
      </c>
      <c r="L176" s="6">
        <v>72.854</v>
      </c>
      <c r="M176" s="6">
        <v>76.65</v>
      </c>
      <c r="N176" s="6">
        <v>76.796</v>
      </c>
      <c r="O176" s="6">
        <v>79.57</v>
      </c>
      <c r="P176" s="6">
        <v>74.314</v>
      </c>
    </row>
    <row r="177" spans="1:16" ht="12.75">
      <c r="A177">
        <v>32800</v>
      </c>
      <c r="B177">
        <v>2</v>
      </c>
      <c r="D177" t="s">
        <v>19</v>
      </c>
      <c r="E177" s="6">
        <v>72.562</v>
      </c>
      <c r="F177" s="6">
        <v>72.854</v>
      </c>
      <c r="G177" s="6">
        <v>73.73</v>
      </c>
      <c r="H177" s="6">
        <v>66.722</v>
      </c>
      <c r="I177" s="6">
        <v>65.116</v>
      </c>
      <c r="J177" s="6">
        <v>61.758</v>
      </c>
      <c r="K177" s="6">
        <v>67.16</v>
      </c>
      <c r="L177" s="6">
        <v>60.152</v>
      </c>
      <c r="M177" s="6">
        <v>59.276</v>
      </c>
      <c r="N177" s="6">
        <v>59.13</v>
      </c>
      <c r="O177" s="6">
        <v>57.232</v>
      </c>
      <c r="P177" s="6">
        <v>53.874</v>
      </c>
    </row>
    <row r="178" spans="1:16" ht="12.75">
      <c r="A178">
        <v>32900</v>
      </c>
      <c r="B178">
        <v>1</v>
      </c>
      <c r="C178">
        <v>31</v>
      </c>
      <c r="D178" t="s">
        <v>19</v>
      </c>
      <c r="E178" s="6">
        <v>49.786</v>
      </c>
      <c r="F178" s="6">
        <v>48.326</v>
      </c>
      <c r="G178" s="6">
        <v>48.326</v>
      </c>
      <c r="H178" s="6">
        <v>48.18</v>
      </c>
      <c r="I178" s="6">
        <v>50.516</v>
      </c>
      <c r="J178" s="6">
        <v>54.604</v>
      </c>
      <c r="K178" s="6">
        <v>64.24</v>
      </c>
      <c r="L178" s="6">
        <v>73.438</v>
      </c>
      <c r="M178" s="6">
        <v>76.212</v>
      </c>
      <c r="N178" s="6">
        <v>76.942</v>
      </c>
      <c r="O178" s="6">
        <v>75.482</v>
      </c>
      <c r="P178" s="6">
        <v>73.438</v>
      </c>
    </row>
    <row r="179" spans="1:16" ht="12.75">
      <c r="A179">
        <v>32900</v>
      </c>
      <c r="B179">
        <v>2</v>
      </c>
      <c r="D179" t="s">
        <v>19</v>
      </c>
      <c r="E179" s="6">
        <v>73</v>
      </c>
      <c r="F179" s="6">
        <v>75.482</v>
      </c>
      <c r="G179" s="6">
        <v>75.774</v>
      </c>
      <c r="H179" s="6">
        <v>71.686</v>
      </c>
      <c r="I179" s="6">
        <v>65.262</v>
      </c>
      <c r="J179" s="6">
        <v>61.466</v>
      </c>
      <c r="K179" s="6">
        <v>61.174</v>
      </c>
      <c r="L179" s="6">
        <v>60.006</v>
      </c>
      <c r="M179" s="6">
        <v>59.276</v>
      </c>
      <c r="N179" s="6">
        <v>57.232</v>
      </c>
      <c r="O179" s="6">
        <v>55.188</v>
      </c>
      <c r="P179" s="6">
        <v>52.414</v>
      </c>
    </row>
    <row r="180" spans="1:16" ht="12.75">
      <c r="A180">
        <v>33000</v>
      </c>
      <c r="B180">
        <v>1</v>
      </c>
      <c r="C180">
        <v>41</v>
      </c>
      <c r="D180" t="s">
        <v>19</v>
      </c>
      <c r="E180" s="6">
        <v>50.37</v>
      </c>
      <c r="F180" s="6">
        <v>49.202</v>
      </c>
      <c r="G180" s="6">
        <v>48.472</v>
      </c>
      <c r="H180" s="6">
        <v>46.72</v>
      </c>
      <c r="I180" s="6">
        <v>47.596</v>
      </c>
      <c r="J180" s="6">
        <v>51.684</v>
      </c>
      <c r="K180" s="6">
        <v>61.32</v>
      </c>
      <c r="L180" s="6">
        <v>73.146</v>
      </c>
      <c r="M180" s="6">
        <v>75.774</v>
      </c>
      <c r="N180" s="6">
        <v>76.65</v>
      </c>
      <c r="O180" s="6">
        <v>78.256</v>
      </c>
      <c r="P180" s="6">
        <v>76.066</v>
      </c>
    </row>
    <row r="181" spans="1:16" ht="12.75">
      <c r="A181">
        <v>33000</v>
      </c>
      <c r="B181">
        <v>2</v>
      </c>
      <c r="D181" t="s">
        <v>19</v>
      </c>
      <c r="E181" s="6">
        <v>75.044</v>
      </c>
      <c r="F181" s="6">
        <v>77.38</v>
      </c>
      <c r="G181" s="6">
        <v>75.336</v>
      </c>
      <c r="H181" s="6">
        <v>70.226</v>
      </c>
      <c r="I181" s="6">
        <v>65.116</v>
      </c>
      <c r="J181" s="6">
        <v>60.59</v>
      </c>
      <c r="K181" s="6">
        <v>60.444</v>
      </c>
      <c r="L181" s="6">
        <v>60.152</v>
      </c>
      <c r="M181" s="6">
        <v>59.714</v>
      </c>
      <c r="N181" s="6">
        <v>57.524</v>
      </c>
      <c r="O181" s="6">
        <v>55.626</v>
      </c>
      <c r="P181" s="6">
        <v>53.29</v>
      </c>
    </row>
    <row r="182" spans="1:16" ht="12.75">
      <c r="A182">
        <v>33100</v>
      </c>
      <c r="B182">
        <v>1</v>
      </c>
      <c r="C182">
        <v>51</v>
      </c>
      <c r="D182" t="s">
        <v>19</v>
      </c>
      <c r="E182" s="6">
        <v>50.954</v>
      </c>
      <c r="F182" s="6">
        <v>50.224</v>
      </c>
      <c r="G182" s="6">
        <v>50.224</v>
      </c>
      <c r="H182" s="6">
        <v>50.078</v>
      </c>
      <c r="I182" s="6">
        <v>52.56</v>
      </c>
      <c r="J182" s="6">
        <v>55.918</v>
      </c>
      <c r="K182" s="6">
        <v>64.532</v>
      </c>
      <c r="L182" s="6">
        <v>73.73</v>
      </c>
      <c r="M182" s="6">
        <v>75.92</v>
      </c>
      <c r="N182" s="6">
        <v>75.628</v>
      </c>
      <c r="O182" s="6">
        <v>76.358</v>
      </c>
      <c r="P182" s="6">
        <v>74.606</v>
      </c>
    </row>
    <row r="183" spans="1:16" ht="12.75">
      <c r="A183">
        <v>33100</v>
      </c>
      <c r="B183">
        <v>2</v>
      </c>
      <c r="D183" t="s">
        <v>19</v>
      </c>
      <c r="E183" s="6">
        <v>72.27</v>
      </c>
      <c r="F183" s="6">
        <v>72.708</v>
      </c>
      <c r="G183" s="6">
        <v>69.788</v>
      </c>
      <c r="H183" s="6">
        <v>65.408</v>
      </c>
      <c r="I183" s="6">
        <v>60.736</v>
      </c>
      <c r="J183" s="6">
        <v>57.962</v>
      </c>
      <c r="K183" s="6">
        <v>57.378</v>
      </c>
      <c r="L183" s="6">
        <v>57.378</v>
      </c>
      <c r="M183" s="6">
        <v>57.086</v>
      </c>
      <c r="N183" s="6">
        <v>51.392</v>
      </c>
      <c r="O183" s="6">
        <v>48.764</v>
      </c>
      <c r="P183" s="6">
        <v>45.99</v>
      </c>
    </row>
    <row r="184" spans="1:16" ht="12.75">
      <c r="A184">
        <v>40100</v>
      </c>
      <c r="B184">
        <v>1</v>
      </c>
      <c r="C184">
        <v>61</v>
      </c>
      <c r="D184" t="s">
        <v>19</v>
      </c>
      <c r="E184" s="6">
        <v>45.406</v>
      </c>
      <c r="F184" s="6">
        <v>47.45</v>
      </c>
      <c r="G184" s="6">
        <v>43.654</v>
      </c>
      <c r="H184" s="6">
        <v>43.654</v>
      </c>
      <c r="I184" s="6">
        <v>45.406</v>
      </c>
      <c r="J184" s="6">
        <v>49.348</v>
      </c>
      <c r="K184" s="6">
        <v>51.684</v>
      </c>
      <c r="L184" s="6">
        <v>53.874</v>
      </c>
      <c r="M184" s="6">
        <v>55.334</v>
      </c>
      <c r="N184" s="6">
        <v>55.188</v>
      </c>
      <c r="O184" s="6">
        <v>55.042</v>
      </c>
      <c r="P184" s="6">
        <v>55.188</v>
      </c>
    </row>
    <row r="185" spans="1:16" ht="12.75">
      <c r="A185">
        <v>40100</v>
      </c>
      <c r="B185">
        <v>2</v>
      </c>
      <c r="D185" t="s">
        <v>19</v>
      </c>
      <c r="E185" s="6">
        <v>52.268</v>
      </c>
      <c r="F185" s="6">
        <v>51.684</v>
      </c>
      <c r="G185" s="6">
        <v>50.954</v>
      </c>
      <c r="H185" s="6">
        <v>49.494</v>
      </c>
      <c r="I185" s="6">
        <v>49.056</v>
      </c>
      <c r="J185" s="6">
        <v>48.618</v>
      </c>
      <c r="K185" s="6">
        <v>49.056</v>
      </c>
      <c r="L185" s="6">
        <v>48.91</v>
      </c>
      <c r="M185" s="6">
        <v>47.012</v>
      </c>
      <c r="N185" s="6">
        <v>47.888</v>
      </c>
      <c r="O185" s="6">
        <v>45.406</v>
      </c>
      <c r="P185" s="6">
        <v>43.946</v>
      </c>
    </row>
    <row r="186" spans="1:16" ht="12.75">
      <c r="A186">
        <v>40200</v>
      </c>
      <c r="B186">
        <v>1</v>
      </c>
      <c r="C186">
        <v>72</v>
      </c>
      <c r="D186" t="s">
        <v>19</v>
      </c>
      <c r="E186" s="6">
        <v>43.216</v>
      </c>
      <c r="F186" s="6">
        <v>42.778</v>
      </c>
      <c r="G186" s="6">
        <v>42.778</v>
      </c>
      <c r="H186" s="6">
        <v>42.778</v>
      </c>
      <c r="I186" s="6">
        <v>42.778</v>
      </c>
      <c r="J186" s="6">
        <v>43.946</v>
      </c>
      <c r="K186" s="6">
        <v>44.384</v>
      </c>
      <c r="L186" s="6">
        <v>44.53</v>
      </c>
      <c r="M186" s="6">
        <v>46.428</v>
      </c>
      <c r="N186" s="6">
        <v>46.866</v>
      </c>
      <c r="O186" s="6">
        <v>47.304</v>
      </c>
      <c r="P186" s="6">
        <v>47.742</v>
      </c>
    </row>
    <row r="187" spans="1:16" ht="12.75">
      <c r="A187">
        <v>40200</v>
      </c>
      <c r="B187">
        <v>2</v>
      </c>
      <c r="D187" t="s">
        <v>19</v>
      </c>
      <c r="E187" s="6">
        <v>47.304</v>
      </c>
      <c r="F187" s="6">
        <v>47.742</v>
      </c>
      <c r="G187" s="6">
        <v>47.012</v>
      </c>
      <c r="H187" s="6">
        <v>46.866</v>
      </c>
      <c r="I187" s="6">
        <v>46.428</v>
      </c>
      <c r="J187" s="6">
        <v>45.844</v>
      </c>
      <c r="K187" s="6">
        <v>46.136</v>
      </c>
      <c r="L187" s="6">
        <v>46.866</v>
      </c>
      <c r="M187" s="6">
        <v>45.99</v>
      </c>
      <c r="N187" s="6">
        <v>44.384</v>
      </c>
      <c r="O187" s="6">
        <v>43.508</v>
      </c>
      <c r="P187" s="6">
        <v>44.092</v>
      </c>
    </row>
    <row r="188" spans="1:16" ht="12.75">
      <c r="A188">
        <v>40300</v>
      </c>
      <c r="B188">
        <v>1</v>
      </c>
      <c r="C188">
        <v>12</v>
      </c>
      <c r="D188" t="s">
        <v>19</v>
      </c>
      <c r="E188" s="6">
        <v>43.946</v>
      </c>
      <c r="F188" s="6">
        <v>43.8</v>
      </c>
      <c r="G188" s="6">
        <v>44.092</v>
      </c>
      <c r="H188" s="6">
        <v>44.384</v>
      </c>
      <c r="I188" s="6">
        <v>46.574</v>
      </c>
      <c r="J188" s="6">
        <v>51.684</v>
      </c>
      <c r="K188" s="6">
        <v>62.342</v>
      </c>
      <c r="L188" s="6">
        <v>73</v>
      </c>
      <c r="M188" s="6">
        <v>76.066</v>
      </c>
      <c r="N188" s="6">
        <v>76.504</v>
      </c>
      <c r="O188" s="6">
        <v>78.548</v>
      </c>
      <c r="P188" s="6">
        <v>76.066</v>
      </c>
    </row>
    <row r="189" spans="1:16" ht="12.75">
      <c r="A189">
        <v>40300</v>
      </c>
      <c r="B189">
        <v>2</v>
      </c>
      <c r="D189" t="s">
        <v>19</v>
      </c>
      <c r="E189" s="6">
        <v>74.752</v>
      </c>
      <c r="F189" s="6">
        <v>76.358</v>
      </c>
      <c r="G189" s="6">
        <v>75.044</v>
      </c>
      <c r="H189" s="6">
        <v>71.394</v>
      </c>
      <c r="I189" s="6">
        <v>65.992</v>
      </c>
      <c r="J189" s="6">
        <v>59.13</v>
      </c>
      <c r="K189" s="6">
        <v>60.152</v>
      </c>
      <c r="L189" s="6">
        <v>60.59</v>
      </c>
      <c r="M189" s="6">
        <v>60.152</v>
      </c>
      <c r="N189" s="6">
        <v>57.816</v>
      </c>
      <c r="O189" s="6">
        <v>55.334</v>
      </c>
      <c r="P189" s="6">
        <v>51.83</v>
      </c>
    </row>
    <row r="190" spans="1:16" ht="12.75">
      <c r="A190">
        <v>40400</v>
      </c>
      <c r="B190">
        <v>1</v>
      </c>
      <c r="C190">
        <v>22</v>
      </c>
      <c r="D190" t="s">
        <v>19</v>
      </c>
      <c r="E190" s="6">
        <v>47.742</v>
      </c>
      <c r="F190" s="6">
        <v>46.282</v>
      </c>
      <c r="G190" s="6">
        <v>46.574</v>
      </c>
      <c r="H190" s="6">
        <v>46.574</v>
      </c>
      <c r="I190" s="6">
        <v>48.472</v>
      </c>
      <c r="J190" s="6">
        <v>52.706</v>
      </c>
      <c r="K190" s="6">
        <v>63.51</v>
      </c>
      <c r="L190" s="6">
        <v>71.978</v>
      </c>
      <c r="M190" s="6">
        <v>75.482</v>
      </c>
      <c r="N190" s="6">
        <v>74.606</v>
      </c>
      <c r="O190" s="6">
        <v>76.212</v>
      </c>
      <c r="P190" s="6">
        <v>74.46</v>
      </c>
    </row>
    <row r="191" spans="1:16" ht="12.75">
      <c r="A191">
        <v>40400</v>
      </c>
      <c r="B191">
        <v>2</v>
      </c>
      <c r="D191" t="s">
        <v>19</v>
      </c>
      <c r="E191" s="6">
        <v>70.664</v>
      </c>
      <c r="F191" s="6">
        <v>72.708</v>
      </c>
      <c r="G191" s="6">
        <v>70.518</v>
      </c>
      <c r="H191" s="6">
        <v>65.554</v>
      </c>
      <c r="I191" s="6">
        <v>59.276</v>
      </c>
      <c r="J191" s="6">
        <v>57.816</v>
      </c>
      <c r="K191" s="6">
        <v>56.648</v>
      </c>
      <c r="L191" s="6">
        <v>57.816</v>
      </c>
      <c r="M191" s="6">
        <v>56.794</v>
      </c>
      <c r="N191" s="6">
        <v>54.896</v>
      </c>
      <c r="O191" s="6">
        <v>52.706</v>
      </c>
      <c r="P191" s="6">
        <v>49.64</v>
      </c>
    </row>
    <row r="192" spans="1:16" ht="12.75">
      <c r="A192">
        <v>40500</v>
      </c>
      <c r="B192">
        <v>1</v>
      </c>
      <c r="C192">
        <v>32</v>
      </c>
      <c r="D192" t="s">
        <v>19</v>
      </c>
      <c r="E192" s="6">
        <v>47.304</v>
      </c>
      <c r="F192" s="6">
        <v>46.136</v>
      </c>
      <c r="G192" s="6">
        <v>46.136</v>
      </c>
      <c r="H192" s="6">
        <v>45.406</v>
      </c>
      <c r="I192" s="6">
        <v>47.304</v>
      </c>
      <c r="J192" s="6">
        <v>52.414</v>
      </c>
      <c r="K192" s="6">
        <v>61.758</v>
      </c>
      <c r="L192" s="6">
        <v>71.102</v>
      </c>
      <c r="M192" s="6">
        <v>74.46</v>
      </c>
      <c r="N192" s="6">
        <v>73.584</v>
      </c>
      <c r="O192" s="6">
        <v>76.358</v>
      </c>
      <c r="P192" s="6">
        <v>75.628</v>
      </c>
    </row>
    <row r="193" spans="1:16" ht="12.75">
      <c r="A193">
        <v>40500</v>
      </c>
      <c r="B193">
        <v>2</v>
      </c>
      <c r="D193" t="s">
        <v>19</v>
      </c>
      <c r="E193" s="6">
        <v>75.92</v>
      </c>
      <c r="F193" s="6">
        <v>77.672</v>
      </c>
      <c r="G193" s="6">
        <v>75.19</v>
      </c>
      <c r="H193" s="6">
        <v>71.394</v>
      </c>
      <c r="I193" s="6">
        <v>65.408</v>
      </c>
      <c r="J193" s="6">
        <v>62.342</v>
      </c>
      <c r="K193" s="6">
        <v>60.444</v>
      </c>
      <c r="L193" s="6">
        <v>61.758</v>
      </c>
      <c r="M193" s="6">
        <v>62.342</v>
      </c>
      <c r="N193" s="6">
        <v>60.59</v>
      </c>
      <c r="O193" s="6">
        <v>58.546</v>
      </c>
      <c r="P193" s="6">
        <v>56.502</v>
      </c>
    </row>
    <row r="194" spans="1:16" ht="12.75">
      <c r="A194">
        <v>40600</v>
      </c>
      <c r="B194">
        <v>1</v>
      </c>
      <c r="C194">
        <v>42</v>
      </c>
      <c r="D194" t="s">
        <v>19</v>
      </c>
      <c r="E194" s="6">
        <v>53.582</v>
      </c>
      <c r="F194" s="6">
        <v>52.706</v>
      </c>
      <c r="G194" s="6">
        <v>52.122</v>
      </c>
      <c r="H194" s="6">
        <v>50.954</v>
      </c>
      <c r="I194" s="6">
        <v>51.976</v>
      </c>
      <c r="J194" s="6">
        <v>55.772</v>
      </c>
      <c r="K194" s="6">
        <v>64.97</v>
      </c>
      <c r="L194" s="6">
        <v>72.27</v>
      </c>
      <c r="M194" s="6">
        <v>73.876</v>
      </c>
      <c r="N194" s="6">
        <v>76.942</v>
      </c>
      <c r="O194" s="6">
        <v>78.986</v>
      </c>
      <c r="P194" s="6">
        <v>77.672</v>
      </c>
    </row>
    <row r="195" spans="1:16" ht="12.75">
      <c r="A195">
        <v>40600</v>
      </c>
      <c r="B195">
        <v>2</v>
      </c>
      <c r="D195" t="s">
        <v>19</v>
      </c>
      <c r="E195" s="6">
        <v>76.066</v>
      </c>
      <c r="F195" s="6">
        <v>77.672</v>
      </c>
      <c r="G195" s="6">
        <v>75.628</v>
      </c>
      <c r="H195" s="6">
        <v>70.664</v>
      </c>
      <c r="I195" s="6">
        <v>64.824</v>
      </c>
      <c r="J195" s="6">
        <v>60.59</v>
      </c>
      <c r="K195" s="6">
        <v>59.422</v>
      </c>
      <c r="L195" s="6">
        <v>59.86</v>
      </c>
      <c r="M195" s="6">
        <v>59.86</v>
      </c>
      <c r="N195" s="6">
        <v>58.838</v>
      </c>
      <c r="O195" s="6">
        <v>57.524</v>
      </c>
      <c r="P195" s="6">
        <v>55.334</v>
      </c>
    </row>
    <row r="196" spans="1:16" ht="12.75">
      <c r="A196">
        <v>40700</v>
      </c>
      <c r="B196">
        <v>1</v>
      </c>
      <c r="C196">
        <v>52</v>
      </c>
      <c r="D196" t="s">
        <v>19</v>
      </c>
      <c r="E196" s="6">
        <v>52.998</v>
      </c>
      <c r="F196" s="6">
        <v>51.392</v>
      </c>
      <c r="G196" s="6">
        <v>51.1</v>
      </c>
      <c r="H196" s="6">
        <v>50.516</v>
      </c>
      <c r="I196" s="6">
        <v>52.414</v>
      </c>
      <c r="J196" s="6">
        <v>57.086</v>
      </c>
      <c r="K196" s="6">
        <v>66.722</v>
      </c>
      <c r="L196" s="6">
        <v>75.482</v>
      </c>
      <c r="M196" s="6">
        <v>77.818</v>
      </c>
      <c r="N196" s="6">
        <v>77.234</v>
      </c>
      <c r="O196" s="6">
        <v>78.11</v>
      </c>
      <c r="P196" s="6">
        <v>75.628</v>
      </c>
    </row>
    <row r="197" spans="1:16" ht="12.75">
      <c r="A197">
        <v>40700</v>
      </c>
      <c r="B197">
        <v>2</v>
      </c>
      <c r="D197" t="s">
        <v>19</v>
      </c>
      <c r="E197" s="6">
        <v>74.168</v>
      </c>
      <c r="F197" s="6">
        <v>74.752</v>
      </c>
      <c r="G197" s="6">
        <v>71.686</v>
      </c>
      <c r="H197" s="6">
        <v>66.284</v>
      </c>
      <c r="I197" s="6">
        <v>60.444</v>
      </c>
      <c r="J197" s="6">
        <v>58.984</v>
      </c>
      <c r="K197" s="6">
        <v>56.648</v>
      </c>
      <c r="L197" s="6">
        <v>56.21</v>
      </c>
      <c r="M197" s="6">
        <v>55.188</v>
      </c>
      <c r="N197" s="6">
        <v>54.166</v>
      </c>
      <c r="O197" s="6">
        <v>51.976</v>
      </c>
      <c r="P197" s="6">
        <v>49.202</v>
      </c>
    </row>
    <row r="198" spans="1:16" ht="12.75">
      <c r="A198">
        <v>40800</v>
      </c>
      <c r="B198">
        <v>1</v>
      </c>
      <c r="C198">
        <v>62</v>
      </c>
      <c r="D198" t="s">
        <v>19</v>
      </c>
      <c r="E198" s="6">
        <v>46.866</v>
      </c>
      <c r="F198" s="6">
        <v>45.698</v>
      </c>
      <c r="G198" s="6">
        <v>45.552</v>
      </c>
      <c r="H198" s="6">
        <v>45.844</v>
      </c>
      <c r="I198" s="6">
        <v>46.866</v>
      </c>
      <c r="J198" s="6">
        <v>49.494</v>
      </c>
      <c r="K198" s="6">
        <v>52.852</v>
      </c>
      <c r="L198" s="6">
        <v>53.29</v>
      </c>
      <c r="M198" s="6">
        <v>55.48</v>
      </c>
      <c r="N198" s="6">
        <v>55.918</v>
      </c>
      <c r="O198" s="6">
        <v>56.648</v>
      </c>
      <c r="P198" s="6">
        <v>55.334</v>
      </c>
    </row>
    <row r="199" spans="1:16" ht="12.75">
      <c r="A199">
        <v>40800</v>
      </c>
      <c r="B199">
        <v>2</v>
      </c>
      <c r="D199" t="s">
        <v>19</v>
      </c>
      <c r="E199" s="6">
        <v>54.458</v>
      </c>
      <c r="F199" s="6">
        <v>54.02</v>
      </c>
      <c r="G199" s="6">
        <v>54.166</v>
      </c>
      <c r="H199" s="6">
        <v>53.582</v>
      </c>
      <c r="I199" s="6">
        <v>53.29</v>
      </c>
      <c r="J199" s="6">
        <v>52.268</v>
      </c>
      <c r="K199" s="6">
        <v>50.37</v>
      </c>
      <c r="L199" s="6">
        <v>50.224</v>
      </c>
      <c r="M199" s="6">
        <v>50.662</v>
      </c>
      <c r="N199" s="6">
        <v>49.932</v>
      </c>
      <c r="O199" s="6">
        <v>48.618</v>
      </c>
      <c r="P199" s="6">
        <v>46.428</v>
      </c>
    </row>
    <row r="200" spans="1:16" ht="12.75">
      <c r="A200">
        <v>40900</v>
      </c>
      <c r="B200">
        <v>1</v>
      </c>
      <c r="C200">
        <v>72</v>
      </c>
      <c r="D200" t="s">
        <v>19</v>
      </c>
      <c r="E200" s="6">
        <v>44.676</v>
      </c>
      <c r="F200" s="6">
        <v>43.8</v>
      </c>
      <c r="G200" s="6">
        <v>43.654</v>
      </c>
      <c r="H200" s="6">
        <v>43.8</v>
      </c>
      <c r="I200" s="6">
        <v>43.508</v>
      </c>
      <c r="J200" s="6">
        <v>44.384</v>
      </c>
      <c r="K200" s="6">
        <v>45.552</v>
      </c>
      <c r="L200" s="6">
        <v>45.844</v>
      </c>
      <c r="M200" s="6">
        <v>47.158</v>
      </c>
      <c r="N200" s="6">
        <v>48.034</v>
      </c>
      <c r="O200" s="6">
        <v>47.45</v>
      </c>
      <c r="P200" s="6">
        <v>45.114</v>
      </c>
    </row>
    <row r="201" spans="1:16" ht="12.75">
      <c r="A201">
        <v>40900</v>
      </c>
      <c r="B201">
        <v>2</v>
      </c>
      <c r="D201" t="s">
        <v>19</v>
      </c>
      <c r="E201" s="6">
        <v>46.136</v>
      </c>
      <c r="F201" s="6">
        <v>49.056</v>
      </c>
      <c r="G201" s="6">
        <v>45.26</v>
      </c>
      <c r="H201" s="6">
        <v>43.07</v>
      </c>
      <c r="I201" s="6">
        <v>42.048</v>
      </c>
      <c r="J201" s="6">
        <v>42.048</v>
      </c>
      <c r="K201" s="6">
        <v>41.902</v>
      </c>
      <c r="L201" s="6">
        <v>42.194</v>
      </c>
      <c r="M201" s="6">
        <v>42.048</v>
      </c>
      <c r="N201" s="6">
        <v>41.902</v>
      </c>
      <c r="O201" s="6">
        <v>41.318</v>
      </c>
      <c r="P201" s="6">
        <v>42.778</v>
      </c>
    </row>
    <row r="202" spans="1:16" ht="12.75">
      <c r="A202">
        <v>41000</v>
      </c>
      <c r="B202">
        <v>1</v>
      </c>
      <c r="C202">
        <v>12</v>
      </c>
      <c r="D202" t="s">
        <v>19</v>
      </c>
      <c r="E202" s="6">
        <v>45.552</v>
      </c>
      <c r="F202" s="6">
        <v>44.238</v>
      </c>
      <c r="G202" s="6">
        <v>42.632</v>
      </c>
      <c r="H202" s="6">
        <v>43.508</v>
      </c>
      <c r="I202" s="6">
        <v>47.45</v>
      </c>
      <c r="J202" s="6">
        <v>54.166</v>
      </c>
      <c r="K202" s="6">
        <v>63.218</v>
      </c>
      <c r="L202" s="6">
        <v>70.664</v>
      </c>
      <c r="M202" s="6">
        <v>74.314</v>
      </c>
      <c r="N202" s="6">
        <v>74.022</v>
      </c>
      <c r="O202" s="6">
        <v>76.066</v>
      </c>
      <c r="P202" s="6">
        <v>74.022</v>
      </c>
    </row>
    <row r="203" spans="1:16" ht="12.75">
      <c r="A203">
        <v>41000</v>
      </c>
      <c r="B203">
        <v>2</v>
      </c>
      <c r="D203" t="s">
        <v>19</v>
      </c>
      <c r="E203" s="6">
        <v>71.832</v>
      </c>
      <c r="F203" s="6">
        <v>73.876</v>
      </c>
      <c r="G203" s="6">
        <v>71.686</v>
      </c>
      <c r="H203" s="6">
        <v>66.576</v>
      </c>
      <c r="I203" s="6">
        <v>60.59</v>
      </c>
      <c r="J203" s="6">
        <v>56.648</v>
      </c>
      <c r="K203" s="6">
        <v>55.188</v>
      </c>
      <c r="L203" s="6">
        <v>55.042</v>
      </c>
      <c r="M203" s="6">
        <v>55.334</v>
      </c>
      <c r="N203" s="6">
        <v>54.166</v>
      </c>
      <c r="O203" s="6">
        <v>52.122</v>
      </c>
      <c r="P203" s="6">
        <v>49.786</v>
      </c>
    </row>
    <row r="204" spans="1:16" ht="12.75">
      <c r="A204">
        <v>41100</v>
      </c>
      <c r="B204">
        <v>1</v>
      </c>
      <c r="C204">
        <v>22</v>
      </c>
      <c r="D204" t="s">
        <v>19</v>
      </c>
      <c r="E204" s="6">
        <v>48.326</v>
      </c>
      <c r="F204" s="6">
        <v>47.158</v>
      </c>
      <c r="G204" s="6">
        <v>46.574</v>
      </c>
      <c r="H204" s="6">
        <v>45.844</v>
      </c>
      <c r="I204" s="6">
        <v>47.888</v>
      </c>
      <c r="J204" s="6">
        <v>53.436</v>
      </c>
      <c r="K204" s="6">
        <v>62.634</v>
      </c>
      <c r="L204" s="6">
        <v>71.102</v>
      </c>
      <c r="M204" s="6">
        <v>75.044</v>
      </c>
      <c r="N204" s="6">
        <v>73.584</v>
      </c>
      <c r="O204" s="6">
        <v>75.92</v>
      </c>
      <c r="P204" s="6">
        <v>74.314</v>
      </c>
    </row>
    <row r="205" spans="1:16" ht="12.75">
      <c r="A205">
        <v>41100</v>
      </c>
      <c r="B205">
        <v>2</v>
      </c>
      <c r="D205" t="s">
        <v>19</v>
      </c>
      <c r="E205" s="6">
        <v>72.416</v>
      </c>
      <c r="F205" s="6">
        <v>75.19</v>
      </c>
      <c r="G205" s="6">
        <v>73</v>
      </c>
      <c r="H205" s="6">
        <v>69.934</v>
      </c>
      <c r="I205" s="6">
        <v>65.116</v>
      </c>
      <c r="J205" s="6">
        <v>61.904</v>
      </c>
      <c r="K205" s="6">
        <v>60.882</v>
      </c>
      <c r="L205" s="6">
        <v>61.32</v>
      </c>
      <c r="M205" s="6">
        <v>61.028</v>
      </c>
      <c r="N205" s="6">
        <v>59.714</v>
      </c>
      <c r="O205" s="6">
        <v>57.232</v>
      </c>
      <c r="P205" s="6">
        <v>53.29</v>
      </c>
    </row>
    <row r="206" spans="1:16" ht="12.75">
      <c r="A206">
        <v>41200</v>
      </c>
      <c r="B206">
        <v>1</v>
      </c>
      <c r="C206">
        <v>32</v>
      </c>
      <c r="D206" t="s">
        <v>19</v>
      </c>
      <c r="E206" s="6">
        <v>51.1</v>
      </c>
      <c r="F206" s="6">
        <v>49.932</v>
      </c>
      <c r="G206" s="6">
        <v>49.786</v>
      </c>
      <c r="H206" s="6">
        <v>48.91</v>
      </c>
      <c r="I206" s="6">
        <v>50.954</v>
      </c>
      <c r="J206" s="6">
        <v>55.626</v>
      </c>
      <c r="K206" s="6">
        <v>65.262</v>
      </c>
      <c r="L206" s="6">
        <v>74.752</v>
      </c>
      <c r="M206" s="6">
        <v>76.942</v>
      </c>
      <c r="N206" s="6">
        <v>77.088</v>
      </c>
      <c r="O206" s="6">
        <v>78.84</v>
      </c>
      <c r="P206" s="6">
        <v>77.526</v>
      </c>
    </row>
    <row r="207" spans="1:16" ht="12.75">
      <c r="A207">
        <v>41200</v>
      </c>
      <c r="B207">
        <v>2</v>
      </c>
      <c r="D207" t="s">
        <v>19</v>
      </c>
      <c r="E207" s="6">
        <v>75.774</v>
      </c>
      <c r="F207" s="6">
        <v>77.234</v>
      </c>
      <c r="G207" s="6">
        <v>75.044</v>
      </c>
      <c r="H207" s="6">
        <v>70.664</v>
      </c>
      <c r="I207" s="6">
        <v>64.97</v>
      </c>
      <c r="J207" s="6">
        <v>61.028</v>
      </c>
      <c r="K207" s="6">
        <v>60.298</v>
      </c>
      <c r="L207" s="6">
        <v>60.444</v>
      </c>
      <c r="M207" s="6">
        <v>60.882</v>
      </c>
      <c r="N207" s="6">
        <v>59.714</v>
      </c>
      <c r="O207" s="6">
        <v>57.086</v>
      </c>
      <c r="P207" s="6">
        <v>54.458</v>
      </c>
    </row>
    <row r="208" spans="1:16" ht="12.75">
      <c r="A208">
        <v>41300</v>
      </c>
      <c r="B208">
        <v>1</v>
      </c>
      <c r="C208">
        <v>42</v>
      </c>
      <c r="D208" t="s">
        <v>19</v>
      </c>
      <c r="E208" s="6">
        <v>52.268</v>
      </c>
      <c r="F208" s="6">
        <v>50.516</v>
      </c>
      <c r="G208" s="6">
        <v>50.954</v>
      </c>
      <c r="H208" s="6">
        <v>50.662</v>
      </c>
      <c r="I208" s="6">
        <v>52.268</v>
      </c>
      <c r="J208" s="6">
        <v>57.086</v>
      </c>
      <c r="K208" s="6">
        <v>66.43</v>
      </c>
      <c r="L208" s="6">
        <v>75.19</v>
      </c>
      <c r="M208" s="6">
        <v>78.402</v>
      </c>
      <c r="N208" s="6">
        <v>77.672</v>
      </c>
      <c r="O208" s="6">
        <v>79.862</v>
      </c>
      <c r="P208" s="6">
        <v>77.818</v>
      </c>
    </row>
    <row r="209" spans="1:16" ht="12.75">
      <c r="A209">
        <v>41300</v>
      </c>
      <c r="B209">
        <v>2</v>
      </c>
      <c r="D209" t="s">
        <v>19</v>
      </c>
      <c r="E209" s="6">
        <v>76.358</v>
      </c>
      <c r="F209" s="6">
        <v>77.964</v>
      </c>
      <c r="G209" s="6">
        <v>75.628</v>
      </c>
      <c r="H209" s="6">
        <v>70.518</v>
      </c>
      <c r="I209" s="6">
        <v>63.948</v>
      </c>
      <c r="J209" s="6">
        <v>60.006</v>
      </c>
      <c r="K209" s="6">
        <v>57.816</v>
      </c>
      <c r="L209" s="6">
        <v>57.378</v>
      </c>
      <c r="M209" s="6">
        <v>58.546</v>
      </c>
      <c r="N209" s="6">
        <v>57.232</v>
      </c>
      <c r="O209" s="6">
        <v>55.042</v>
      </c>
      <c r="P209" s="6">
        <v>52.268</v>
      </c>
    </row>
    <row r="210" spans="1:16" ht="12.75">
      <c r="A210">
        <v>41400</v>
      </c>
      <c r="B210">
        <v>1</v>
      </c>
      <c r="C210">
        <v>52</v>
      </c>
      <c r="D210" t="s">
        <v>19</v>
      </c>
      <c r="E210" s="6">
        <v>51.1</v>
      </c>
      <c r="F210" s="6">
        <v>49.932</v>
      </c>
      <c r="G210" s="6">
        <v>50.516</v>
      </c>
      <c r="H210" s="6">
        <v>50.078</v>
      </c>
      <c r="I210" s="6">
        <v>51.246</v>
      </c>
      <c r="J210" s="6">
        <v>56.356</v>
      </c>
      <c r="K210" s="6">
        <v>64.97</v>
      </c>
      <c r="L210" s="6">
        <v>73.584</v>
      </c>
      <c r="M210" s="6">
        <v>75.628</v>
      </c>
      <c r="N210" s="6">
        <v>74.752</v>
      </c>
      <c r="O210" s="6">
        <v>76.212</v>
      </c>
      <c r="P210" s="6">
        <v>73.438</v>
      </c>
    </row>
    <row r="211" spans="1:16" ht="12.75">
      <c r="A211">
        <v>41400</v>
      </c>
      <c r="B211">
        <v>2</v>
      </c>
      <c r="D211" t="s">
        <v>19</v>
      </c>
      <c r="E211" s="6">
        <v>72.416</v>
      </c>
      <c r="F211" s="6">
        <v>73.73</v>
      </c>
      <c r="G211" s="6">
        <v>70.226</v>
      </c>
      <c r="H211" s="6">
        <v>65.554</v>
      </c>
      <c r="I211" s="6">
        <v>61.028</v>
      </c>
      <c r="J211" s="6">
        <v>58.546</v>
      </c>
      <c r="K211" s="6">
        <v>57.086</v>
      </c>
      <c r="L211" s="6">
        <v>56.356</v>
      </c>
      <c r="M211" s="6">
        <v>55.918</v>
      </c>
      <c r="N211" s="6">
        <v>55.042</v>
      </c>
      <c r="O211" s="6">
        <v>52.414</v>
      </c>
      <c r="P211" s="6">
        <v>48.618</v>
      </c>
    </row>
    <row r="212" spans="1:16" ht="12.75">
      <c r="A212">
        <v>41500</v>
      </c>
      <c r="B212">
        <v>1</v>
      </c>
      <c r="C212">
        <v>62</v>
      </c>
      <c r="D212" t="s">
        <v>19</v>
      </c>
      <c r="E212" s="6">
        <v>47.596</v>
      </c>
      <c r="F212" s="6">
        <v>47.304</v>
      </c>
      <c r="G212" s="6">
        <v>46.282</v>
      </c>
      <c r="H212" s="6">
        <v>45.698</v>
      </c>
      <c r="I212" s="6">
        <v>46.136</v>
      </c>
      <c r="J212" s="6">
        <v>48.618</v>
      </c>
      <c r="K212" s="6">
        <v>50.078</v>
      </c>
      <c r="L212" s="6">
        <v>51.246</v>
      </c>
      <c r="M212" s="6">
        <v>52.706</v>
      </c>
      <c r="N212" s="6">
        <v>53.728</v>
      </c>
      <c r="O212" s="6">
        <v>54.458</v>
      </c>
      <c r="P212" s="6">
        <v>54.02</v>
      </c>
    </row>
    <row r="213" spans="1:16" ht="12.75">
      <c r="A213">
        <v>41500</v>
      </c>
      <c r="B213">
        <v>2</v>
      </c>
      <c r="D213" t="s">
        <v>19</v>
      </c>
      <c r="E213" s="6">
        <v>53.144</v>
      </c>
      <c r="F213" s="6">
        <v>52.706</v>
      </c>
      <c r="G213" s="6">
        <v>51.538</v>
      </c>
      <c r="H213" s="6">
        <v>50.37</v>
      </c>
      <c r="I213" s="6">
        <v>48.91</v>
      </c>
      <c r="J213" s="6">
        <v>47.742</v>
      </c>
      <c r="K213" s="6">
        <v>46.574</v>
      </c>
      <c r="L213" s="6">
        <v>47.304</v>
      </c>
      <c r="M213" s="6">
        <v>47.596</v>
      </c>
      <c r="N213" s="6">
        <v>46.282</v>
      </c>
      <c r="O213" s="6">
        <v>44.384</v>
      </c>
      <c r="P213" s="6">
        <v>43.362</v>
      </c>
    </row>
    <row r="214" spans="1:16" ht="12.75">
      <c r="A214">
        <v>41600</v>
      </c>
      <c r="B214">
        <v>1</v>
      </c>
      <c r="C214">
        <v>72</v>
      </c>
      <c r="D214" t="s">
        <v>19</v>
      </c>
      <c r="E214" s="6">
        <v>41.756</v>
      </c>
      <c r="F214" s="6">
        <v>41.902</v>
      </c>
      <c r="G214" s="6">
        <v>41.318</v>
      </c>
      <c r="H214" s="6">
        <v>41.026</v>
      </c>
      <c r="I214" s="6">
        <v>40.734</v>
      </c>
      <c r="J214" s="6">
        <v>42.194</v>
      </c>
      <c r="K214" s="6">
        <v>42.194</v>
      </c>
      <c r="L214" s="6">
        <v>43.654</v>
      </c>
      <c r="M214" s="6">
        <v>45.406</v>
      </c>
      <c r="N214" s="6">
        <v>46.428</v>
      </c>
      <c r="O214" s="6">
        <v>47.012</v>
      </c>
      <c r="P214" s="6">
        <v>46.428</v>
      </c>
    </row>
    <row r="215" spans="1:16" ht="12.75">
      <c r="A215">
        <v>41600</v>
      </c>
      <c r="B215">
        <v>2</v>
      </c>
      <c r="D215" t="s">
        <v>19</v>
      </c>
      <c r="E215" s="6">
        <v>46.574</v>
      </c>
      <c r="F215" s="6">
        <v>46.282</v>
      </c>
      <c r="G215" s="6">
        <v>45.698</v>
      </c>
      <c r="H215" s="6">
        <v>45.698</v>
      </c>
      <c r="I215" s="6">
        <v>44.968</v>
      </c>
      <c r="J215" s="6">
        <v>44.384</v>
      </c>
      <c r="K215" s="6">
        <v>43.508</v>
      </c>
      <c r="L215" s="6">
        <v>43.946</v>
      </c>
      <c r="M215" s="6">
        <v>44.238</v>
      </c>
      <c r="N215" s="6">
        <v>43.362</v>
      </c>
      <c r="O215" s="6">
        <v>43.654</v>
      </c>
      <c r="P215" s="6">
        <v>44.384</v>
      </c>
    </row>
    <row r="216" spans="1:16" ht="12.75">
      <c r="A216">
        <v>41700</v>
      </c>
      <c r="B216">
        <v>1</v>
      </c>
      <c r="C216">
        <v>81</v>
      </c>
      <c r="D216" t="s">
        <v>19</v>
      </c>
      <c r="E216" s="6">
        <v>44.676</v>
      </c>
      <c r="F216" s="6">
        <v>44.384</v>
      </c>
      <c r="G216" s="6">
        <v>44.822</v>
      </c>
      <c r="H216" s="6">
        <v>45.552</v>
      </c>
      <c r="I216" s="6">
        <v>47.012</v>
      </c>
      <c r="J216" s="6">
        <v>51.1</v>
      </c>
      <c r="K216" s="6">
        <v>59.86</v>
      </c>
      <c r="L216" s="6">
        <v>68.182</v>
      </c>
      <c r="M216" s="6">
        <v>70.518</v>
      </c>
      <c r="N216" s="6">
        <v>70.226</v>
      </c>
      <c r="O216" s="6">
        <v>72.416</v>
      </c>
      <c r="P216" s="6">
        <v>70.372</v>
      </c>
    </row>
    <row r="217" spans="1:16" ht="12.75">
      <c r="A217">
        <v>41700</v>
      </c>
      <c r="B217">
        <v>2</v>
      </c>
      <c r="D217" t="s">
        <v>19</v>
      </c>
      <c r="E217" s="6">
        <v>68.766</v>
      </c>
      <c r="F217" s="6">
        <v>71.978</v>
      </c>
      <c r="G217" s="6">
        <v>70.518</v>
      </c>
      <c r="H217" s="6">
        <v>66.43</v>
      </c>
      <c r="I217" s="6">
        <v>61.612</v>
      </c>
      <c r="J217" s="6">
        <v>57.67</v>
      </c>
      <c r="K217" s="6">
        <v>56.21</v>
      </c>
      <c r="L217" s="6">
        <v>55.918</v>
      </c>
      <c r="M217" s="6">
        <v>56.064</v>
      </c>
      <c r="N217" s="6">
        <v>54.896</v>
      </c>
      <c r="O217" s="6">
        <v>52.852</v>
      </c>
      <c r="P217" s="6">
        <v>50.224</v>
      </c>
    </row>
    <row r="218" spans="1:16" ht="12.75">
      <c r="A218">
        <v>41800</v>
      </c>
      <c r="B218">
        <v>1</v>
      </c>
      <c r="C218">
        <v>22</v>
      </c>
      <c r="D218" t="s">
        <v>19</v>
      </c>
      <c r="E218" s="6">
        <v>48.472</v>
      </c>
      <c r="F218" s="6">
        <v>47.888</v>
      </c>
      <c r="G218" s="6">
        <v>47.888</v>
      </c>
      <c r="H218" s="6">
        <v>47.596</v>
      </c>
      <c r="I218" s="6">
        <v>49.64</v>
      </c>
      <c r="J218" s="6">
        <v>53.874</v>
      </c>
      <c r="K218" s="6">
        <v>62.634</v>
      </c>
      <c r="L218" s="6">
        <v>71.54</v>
      </c>
      <c r="M218" s="6">
        <v>74.752</v>
      </c>
      <c r="N218" s="6">
        <v>73.73</v>
      </c>
      <c r="O218" s="6">
        <v>73</v>
      </c>
      <c r="P218" s="6">
        <v>70.81</v>
      </c>
    </row>
    <row r="219" spans="1:16" ht="12.75">
      <c r="A219">
        <v>41800</v>
      </c>
      <c r="B219">
        <v>2</v>
      </c>
      <c r="D219" t="s">
        <v>19</v>
      </c>
      <c r="E219" s="6">
        <v>67.744</v>
      </c>
      <c r="F219" s="6">
        <v>72.854</v>
      </c>
      <c r="G219" s="6">
        <v>69.788</v>
      </c>
      <c r="H219" s="6">
        <v>66.43</v>
      </c>
      <c r="I219" s="6">
        <v>60.736</v>
      </c>
      <c r="J219" s="6">
        <v>57.232</v>
      </c>
      <c r="K219" s="6">
        <v>55.918</v>
      </c>
      <c r="L219" s="6">
        <v>53.874</v>
      </c>
      <c r="M219" s="6">
        <v>51.83</v>
      </c>
      <c r="N219" s="6">
        <v>50.224</v>
      </c>
      <c r="O219" s="6">
        <v>47.596</v>
      </c>
      <c r="P219" s="6">
        <v>47.888</v>
      </c>
    </row>
    <row r="220" spans="1:16" ht="12.75">
      <c r="A220">
        <v>41900</v>
      </c>
      <c r="B220">
        <v>1</v>
      </c>
      <c r="C220">
        <v>32</v>
      </c>
      <c r="D220" t="s">
        <v>19</v>
      </c>
      <c r="E220" s="6">
        <v>46.574</v>
      </c>
      <c r="F220" s="6">
        <v>45.698</v>
      </c>
      <c r="G220" s="6">
        <v>45.406</v>
      </c>
      <c r="H220" s="6">
        <v>44.968</v>
      </c>
      <c r="I220" s="6">
        <v>47.304</v>
      </c>
      <c r="J220" s="6">
        <v>52.122</v>
      </c>
      <c r="K220" s="6">
        <v>61.904</v>
      </c>
      <c r="L220" s="6">
        <v>70.956</v>
      </c>
      <c r="M220" s="6">
        <v>72.27</v>
      </c>
      <c r="N220" s="6">
        <v>71.102</v>
      </c>
      <c r="O220" s="6">
        <v>76.358</v>
      </c>
      <c r="P220" s="6">
        <v>75.774</v>
      </c>
    </row>
    <row r="221" spans="1:16" ht="12.75">
      <c r="A221">
        <v>41900</v>
      </c>
      <c r="B221">
        <v>2</v>
      </c>
      <c r="D221" t="s">
        <v>19</v>
      </c>
      <c r="E221" s="6">
        <v>73.73</v>
      </c>
      <c r="F221" s="6">
        <v>74.022</v>
      </c>
      <c r="G221" s="6">
        <v>74.752</v>
      </c>
      <c r="H221" s="6">
        <v>70.81</v>
      </c>
      <c r="I221" s="6">
        <v>64.678</v>
      </c>
      <c r="J221" s="6">
        <v>61.028</v>
      </c>
      <c r="K221" s="6">
        <v>60.006</v>
      </c>
      <c r="L221" s="6">
        <v>60.152</v>
      </c>
      <c r="M221" s="6">
        <v>59.276</v>
      </c>
      <c r="N221" s="6">
        <v>57.524</v>
      </c>
      <c r="O221" s="6">
        <v>55.48</v>
      </c>
      <c r="P221" s="6">
        <v>52.706</v>
      </c>
    </row>
    <row r="222" spans="1:16" ht="12.75">
      <c r="A222">
        <v>42000</v>
      </c>
      <c r="B222">
        <v>1</v>
      </c>
      <c r="C222">
        <v>42</v>
      </c>
      <c r="D222" t="s">
        <v>19</v>
      </c>
      <c r="E222" s="6">
        <v>50.662</v>
      </c>
      <c r="F222" s="6">
        <v>49.348</v>
      </c>
      <c r="G222" s="6">
        <v>49.056</v>
      </c>
      <c r="H222" s="6">
        <v>48.326</v>
      </c>
      <c r="I222" s="6">
        <v>50.516</v>
      </c>
      <c r="J222" s="6">
        <v>54.896</v>
      </c>
      <c r="K222" s="6">
        <v>64.97</v>
      </c>
      <c r="L222" s="6">
        <v>74.46</v>
      </c>
      <c r="M222" s="6">
        <v>76.65</v>
      </c>
      <c r="N222" s="6">
        <v>76.358</v>
      </c>
      <c r="O222" s="6">
        <v>78.694</v>
      </c>
      <c r="P222" s="6">
        <v>73.146</v>
      </c>
    </row>
    <row r="223" spans="1:16" ht="12.75">
      <c r="A223">
        <v>42000</v>
      </c>
      <c r="B223">
        <v>2</v>
      </c>
      <c r="D223" t="s">
        <v>19</v>
      </c>
      <c r="E223" s="6">
        <v>71.248</v>
      </c>
      <c r="F223" s="6">
        <v>73.876</v>
      </c>
      <c r="G223" s="6">
        <v>71.102</v>
      </c>
      <c r="H223" s="6">
        <v>66.576</v>
      </c>
      <c r="I223" s="6">
        <v>63.51</v>
      </c>
      <c r="J223" s="6">
        <v>60.882</v>
      </c>
      <c r="K223" s="6">
        <v>58.4</v>
      </c>
      <c r="L223" s="6">
        <v>57.816</v>
      </c>
      <c r="M223" s="6">
        <v>58.692</v>
      </c>
      <c r="N223" s="6">
        <v>56.794</v>
      </c>
      <c r="O223" s="6">
        <v>54.896</v>
      </c>
      <c r="P223" s="6">
        <v>51.684</v>
      </c>
    </row>
    <row r="224" spans="1:16" ht="12.75">
      <c r="A224">
        <v>42100</v>
      </c>
      <c r="B224">
        <v>1</v>
      </c>
      <c r="C224">
        <v>52</v>
      </c>
      <c r="D224" t="s">
        <v>19</v>
      </c>
      <c r="E224" s="6">
        <v>49.348</v>
      </c>
      <c r="F224" s="6">
        <v>48.326</v>
      </c>
      <c r="G224" s="6">
        <v>48.034</v>
      </c>
      <c r="H224" s="6">
        <v>47.596</v>
      </c>
      <c r="I224" s="6">
        <v>49.202</v>
      </c>
      <c r="J224" s="6">
        <v>53.144</v>
      </c>
      <c r="K224" s="6">
        <v>60.882</v>
      </c>
      <c r="L224" s="6">
        <v>67.89</v>
      </c>
      <c r="M224" s="6">
        <v>70.372</v>
      </c>
      <c r="N224" s="6">
        <v>67.598</v>
      </c>
      <c r="O224" s="6">
        <v>66.868</v>
      </c>
      <c r="P224" s="6">
        <v>65.846</v>
      </c>
    </row>
    <row r="225" spans="1:16" ht="12.75">
      <c r="A225">
        <v>42100</v>
      </c>
      <c r="B225">
        <v>2</v>
      </c>
      <c r="D225" t="s">
        <v>19</v>
      </c>
      <c r="E225" s="6">
        <v>65.846</v>
      </c>
      <c r="F225" s="6">
        <v>69.058</v>
      </c>
      <c r="G225" s="6">
        <v>68.036</v>
      </c>
      <c r="H225" s="6">
        <v>63.51</v>
      </c>
      <c r="I225" s="6">
        <v>60.006</v>
      </c>
      <c r="J225" s="6">
        <v>57.67</v>
      </c>
      <c r="K225" s="6">
        <v>56.064</v>
      </c>
      <c r="L225" s="6">
        <v>56.648</v>
      </c>
      <c r="M225" s="6">
        <v>57.378</v>
      </c>
      <c r="N225" s="6">
        <v>56.502</v>
      </c>
      <c r="O225" s="6">
        <v>54.02</v>
      </c>
      <c r="P225" s="6">
        <v>50.078</v>
      </c>
    </row>
    <row r="226" spans="1:16" ht="12.75">
      <c r="A226">
        <v>42200</v>
      </c>
      <c r="B226">
        <v>1</v>
      </c>
      <c r="C226">
        <v>62</v>
      </c>
      <c r="D226" t="s">
        <v>19</v>
      </c>
      <c r="E226" s="6">
        <v>48.034</v>
      </c>
      <c r="F226" s="6">
        <v>47.012</v>
      </c>
      <c r="G226" s="6">
        <v>47.012</v>
      </c>
      <c r="H226" s="6">
        <v>46.866</v>
      </c>
      <c r="I226" s="6">
        <v>46.866</v>
      </c>
      <c r="J226" s="6">
        <v>49.202</v>
      </c>
      <c r="K226" s="6">
        <v>50.078</v>
      </c>
      <c r="L226" s="6">
        <v>51.684</v>
      </c>
      <c r="M226" s="6">
        <v>53.29</v>
      </c>
      <c r="N226" s="6">
        <v>54.02</v>
      </c>
      <c r="O226" s="6">
        <v>53.436</v>
      </c>
      <c r="P226" s="6">
        <v>52.706</v>
      </c>
    </row>
    <row r="227" spans="1:16" ht="12.75">
      <c r="A227">
        <v>42200</v>
      </c>
      <c r="B227">
        <v>2</v>
      </c>
      <c r="D227" t="s">
        <v>19</v>
      </c>
      <c r="E227" s="6">
        <v>51.1</v>
      </c>
      <c r="F227" s="6">
        <v>51.246</v>
      </c>
      <c r="G227" s="6">
        <v>50.224</v>
      </c>
      <c r="H227" s="6">
        <v>49.348</v>
      </c>
      <c r="I227" s="6">
        <v>48.034</v>
      </c>
      <c r="J227" s="6">
        <v>46.866</v>
      </c>
      <c r="K227" s="6">
        <v>46.574</v>
      </c>
      <c r="L227" s="6">
        <v>47.45</v>
      </c>
      <c r="M227" s="6">
        <v>47.304</v>
      </c>
      <c r="N227" s="6">
        <v>47.304</v>
      </c>
      <c r="O227" s="6">
        <v>46.574</v>
      </c>
      <c r="P227" s="6">
        <v>45.114</v>
      </c>
    </row>
    <row r="228" spans="1:16" ht="12.75">
      <c r="A228">
        <v>42300</v>
      </c>
      <c r="B228">
        <v>1</v>
      </c>
      <c r="C228">
        <v>72</v>
      </c>
      <c r="D228" t="s">
        <v>19</v>
      </c>
      <c r="E228" s="6">
        <v>43.654</v>
      </c>
      <c r="F228" s="6">
        <v>43.216</v>
      </c>
      <c r="G228" s="6">
        <v>42.486</v>
      </c>
      <c r="H228" s="6">
        <v>43.508</v>
      </c>
      <c r="I228" s="6">
        <v>43.362</v>
      </c>
      <c r="J228" s="6">
        <v>42.486</v>
      </c>
      <c r="K228" s="6">
        <v>43.216</v>
      </c>
      <c r="L228" s="6">
        <v>42.924</v>
      </c>
      <c r="M228" s="6">
        <v>42.486</v>
      </c>
      <c r="N228" s="6">
        <v>43.216</v>
      </c>
      <c r="O228" s="6">
        <v>43.362</v>
      </c>
      <c r="P228" s="6">
        <v>43.07</v>
      </c>
    </row>
    <row r="229" spans="1:16" ht="12.75">
      <c r="A229">
        <v>42300</v>
      </c>
      <c r="B229">
        <v>2</v>
      </c>
      <c r="D229" t="s">
        <v>19</v>
      </c>
      <c r="E229" s="6">
        <v>43.07</v>
      </c>
      <c r="F229" s="6">
        <v>43.216</v>
      </c>
      <c r="G229" s="6">
        <v>43.07</v>
      </c>
      <c r="H229" s="6">
        <v>43.508</v>
      </c>
      <c r="I229" s="6">
        <v>43.508</v>
      </c>
      <c r="J229" s="6">
        <v>43.216</v>
      </c>
      <c r="K229" s="6">
        <v>42.778</v>
      </c>
      <c r="L229" s="6">
        <v>43.508</v>
      </c>
      <c r="M229" s="6">
        <v>44.238</v>
      </c>
      <c r="N229" s="6">
        <v>43.8</v>
      </c>
      <c r="O229" s="6">
        <v>43.654</v>
      </c>
      <c r="P229" s="6">
        <v>44.676</v>
      </c>
    </row>
    <row r="230" spans="1:16" ht="12.75">
      <c r="A230">
        <v>42400</v>
      </c>
      <c r="B230">
        <v>1</v>
      </c>
      <c r="C230">
        <v>12</v>
      </c>
      <c r="D230" t="s">
        <v>19</v>
      </c>
      <c r="E230" s="6">
        <v>45.844</v>
      </c>
      <c r="F230" s="6">
        <v>45.114</v>
      </c>
      <c r="G230" s="6">
        <v>46.136</v>
      </c>
      <c r="H230" s="6">
        <v>46.428</v>
      </c>
      <c r="I230" s="6">
        <v>48.326</v>
      </c>
      <c r="J230" s="6">
        <v>54.312</v>
      </c>
      <c r="K230" s="6">
        <v>63.802</v>
      </c>
      <c r="L230" s="6">
        <v>75.044</v>
      </c>
      <c r="M230" s="6">
        <v>78.694</v>
      </c>
      <c r="N230" s="6">
        <v>79.278</v>
      </c>
      <c r="O230" s="6">
        <v>80.3</v>
      </c>
      <c r="P230" s="6">
        <v>78.986</v>
      </c>
    </row>
    <row r="231" spans="1:16" ht="12.75">
      <c r="A231">
        <v>42400</v>
      </c>
      <c r="B231">
        <v>2</v>
      </c>
      <c r="D231" t="s">
        <v>19</v>
      </c>
      <c r="E231" s="6">
        <v>77.234</v>
      </c>
      <c r="F231" s="6">
        <v>80.008</v>
      </c>
      <c r="G231" s="6">
        <v>75.19</v>
      </c>
      <c r="H231" s="6">
        <v>69.058</v>
      </c>
      <c r="I231" s="6">
        <v>65.846</v>
      </c>
      <c r="J231" s="6">
        <v>63.072</v>
      </c>
      <c r="K231" s="6">
        <v>61.466</v>
      </c>
      <c r="L231" s="6">
        <v>60.59</v>
      </c>
      <c r="M231" s="6">
        <v>60.882</v>
      </c>
      <c r="N231" s="6">
        <v>58.546</v>
      </c>
      <c r="O231" s="6">
        <v>55.772</v>
      </c>
      <c r="P231" s="6">
        <v>53.728</v>
      </c>
    </row>
    <row r="232" spans="1:16" ht="12.75">
      <c r="A232">
        <v>42500</v>
      </c>
      <c r="B232">
        <v>1</v>
      </c>
      <c r="C232">
        <v>22</v>
      </c>
      <c r="D232" t="s">
        <v>19</v>
      </c>
      <c r="E232" s="6">
        <v>51.684</v>
      </c>
      <c r="F232" s="6">
        <v>50.224</v>
      </c>
      <c r="G232" s="6">
        <v>47.596</v>
      </c>
      <c r="H232" s="6">
        <v>46.136</v>
      </c>
      <c r="I232" s="6">
        <v>51.246</v>
      </c>
      <c r="J232" s="6">
        <v>53.29</v>
      </c>
      <c r="K232" s="6">
        <v>61.32</v>
      </c>
      <c r="L232" s="6">
        <v>70.956</v>
      </c>
      <c r="M232" s="6">
        <v>74.022</v>
      </c>
      <c r="N232" s="6">
        <v>73.73</v>
      </c>
      <c r="O232" s="6">
        <v>74.898</v>
      </c>
      <c r="P232" s="6">
        <v>73.146</v>
      </c>
    </row>
    <row r="233" spans="1:16" ht="12.75">
      <c r="A233">
        <v>42500</v>
      </c>
      <c r="B233">
        <v>2</v>
      </c>
      <c r="D233" t="s">
        <v>19</v>
      </c>
      <c r="E233" s="6">
        <v>72.416</v>
      </c>
      <c r="F233" s="6">
        <v>74.022</v>
      </c>
      <c r="G233" s="6">
        <v>71.686</v>
      </c>
      <c r="H233" s="6">
        <v>64.094</v>
      </c>
      <c r="I233" s="6">
        <v>58.4</v>
      </c>
      <c r="J233" s="6">
        <v>59.276</v>
      </c>
      <c r="K233" s="6">
        <v>57.816</v>
      </c>
      <c r="L233" s="6">
        <v>56.648</v>
      </c>
      <c r="M233" s="6">
        <v>57.962</v>
      </c>
      <c r="N233" s="6">
        <v>56.064</v>
      </c>
      <c r="O233" s="6">
        <v>52.998</v>
      </c>
      <c r="P233" s="6">
        <v>50.078</v>
      </c>
    </row>
    <row r="234" spans="1:16" ht="12.75">
      <c r="A234">
        <v>42600</v>
      </c>
      <c r="B234">
        <v>1</v>
      </c>
      <c r="C234">
        <v>32</v>
      </c>
      <c r="D234" t="s">
        <v>19</v>
      </c>
      <c r="E234" s="6">
        <v>49.202</v>
      </c>
      <c r="F234" s="6">
        <v>47.158</v>
      </c>
      <c r="G234" s="6">
        <v>46.574</v>
      </c>
      <c r="H234" s="6">
        <v>45.552</v>
      </c>
      <c r="I234" s="6">
        <v>47.596</v>
      </c>
      <c r="J234" s="6">
        <v>52.56</v>
      </c>
      <c r="K234" s="6">
        <v>62.05</v>
      </c>
      <c r="L234" s="6">
        <v>71.394</v>
      </c>
      <c r="M234" s="6">
        <v>74.314</v>
      </c>
      <c r="N234" s="6">
        <v>73.73</v>
      </c>
      <c r="O234" s="6">
        <v>74.314</v>
      </c>
      <c r="P234" s="6">
        <v>72.416</v>
      </c>
    </row>
    <row r="235" spans="1:16" ht="12.75">
      <c r="A235">
        <v>42600</v>
      </c>
      <c r="B235">
        <v>2</v>
      </c>
      <c r="D235" t="s">
        <v>19</v>
      </c>
      <c r="E235" s="6">
        <v>71.686</v>
      </c>
      <c r="F235" s="6">
        <v>73.438</v>
      </c>
      <c r="G235" s="6">
        <v>73.146</v>
      </c>
      <c r="H235" s="6">
        <v>68.182</v>
      </c>
      <c r="I235" s="6">
        <v>63.364</v>
      </c>
      <c r="J235" s="6">
        <v>59.86</v>
      </c>
      <c r="K235" s="6">
        <v>57.67</v>
      </c>
      <c r="L235" s="6">
        <v>56.648</v>
      </c>
      <c r="M235" s="6">
        <v>57.524</v>
      </c>
      <c r="N235" s="6">
        <v>55.772</v>
      </c>
      <c r="O235" s="6">
        <v>52.56</v>
      </c>
      <c r="P235" s="6">
        <v>49.64</v>
      </c>
    </row>
    <row r="236" spans="1:16" ht="12.75">
      <c r="A236">
        <v>42700</v>
      </c>
      <c r="B236">
        <v>1</v>
      </c>
      <c r="C236">
        <v>42</v>
      </c>
      <c r="D236" t="s">
        <v>19</v>
      </c>
      <c r="E236" s="6">
        <v>47.45</v>
      </c>
      <c r="F236" s="6">
        <v>46.72</v>
      </c>
      <c r="G236" s="6">
        <v>46.136</v>
      </c>
      <c r="H236" s="6">
        <v>45.26</v>
      </c>
      <c r="I236" s="6">
        <v>47.742</v>
      </c>
      <c r="J236" s="6">
        <v>52.706</v>
      </c>
      <c r="K236" s="6">
        <v>63.072</v>
      </c>
      <c r="L236" s="6">
        <v>73.146</v>
      </c>
      <c r="M236" s="6">
        <v>77.088</v>
      </c>
      <c r="N236" s="6">
        <v>75.92</v>
      </c>
      <c r="O236" s="6">
        <v>77.818</v>
      </c>
      <c r="P236" s="6">
        <v>75.628</v>
      </c>
    </row>
    <row r="237" spans="1:16" ht="12.75">
      <c r="A237">
        <v>42700</v>
      </c>
      <c r="B237">
        <v>2</v>
      </c>
      <c r="D237" t="s">
        <v>19</v>
      </c>
      <c r="E237" s="6">
        <v>76.066</v>
      </c>
      <c r="F237" s="6">
        <v>76.796</v>
      </c>
      <c r="G237" s="6">
        <v>77.526</v>
      </c>
      <c r="H237" s="6">
        <v>73.146</v>
      </c>
      <c r="I237" s="6">
        <v>67.452</v>
      </c>
      <c r="J237" s="6">
        <v>64.386</v>
      </c>
      <c r="K237" s="6">
        <v>62.634</v>
      </c>
      <c r="L237" s="6">
        <v>61.32</v>
      </c>
      <c r="M237" s="6">
        <v>62.05</v>
      </c>
      <c r="N237" s="6">
        <v>60.59</v>
      </c>
      <c r="O237" s="6">
        <v>57.232</v>
      </c>
      <c r="P237" s="6">
        <v>54.458</v>
      </c>
    </row>
    <row r="238" spans="1:16" ht="12.75">
      <c r="A238">
        <v>42800</v>
      </c>
      <c r="B238">
        <v>1</v>
      </c>
      <c r="C238">
        <v>52</v>
      </c>
      <c r="D238" t="s">
        <v>19</v>
      </c>
      <c r="E238" s="6">
        <v>52.122</v>
      </c>
      <c r="F238" s="6">
        <v>51.246</v>
      </c>
      <c r="G238" s="6">
        <v>50.662</v>
      </c>
      <c r="H238" s="6">
        <v>49.348</v>
      </c>
      <c r="I238" s="6">
        <v>51.246</v>
      </c>
      <c r="J238" s="6">
        <v>55.188</v>
      </c>
      <c r="K238" s="6">
        <v>64.24</v>
      </c>
      <c r="L238" s="6">
        <v>74.46</v>
      </c>
      <c r="M238" s="6">
        <v>78.11</v>
      </c>
      <c r="N238" s="6">
        <v>77.818</v>
      </c>
      <c r="O238" s="6">
        <v>80.154</v>
      </c>
      <c r="P238" s="6">
        <v>77.526</v>
      </c>
    </row>
    <row r="239" spans="1:16" ht="12.75">
      <c r="A239">
        <v>42800</v>
      </c>
      <c r="B239">
        <v>2</v>
      </c>
      <c r="D239" t="s">
        <v>19</v>
      </c>
      <c r="E239" s="6">
        <v>75.482</v>
      </c>
      <c r="F239" s="6">
        <v>76.358</v>
      </c>
      <c r="G239" s="6">
        <v>74.168</v>
      </c>
      <c r="H239" s="6">
        <v>68.474</v>
      </c>
      <c r="I239" s="6">
        <v>64.24</v>
      </c>
      <c r="J239" s="6">
        <v>61.612</v>
      </c>
      <c r="K239" s="6">
        <v>59.422</v>
      </c>
      <c r="L239" s="6">
        <v>57.962</v>
      </c>
      <c r="M239" s="6">
        <v>57.524</v>
      </c>
      <c r="N239" s="6">
        <v>55.626</v>
      </c>
      <c r="O239" s="6">
        <v>52.852</v>
      </c>
      <c r="P239" s="6">
        <v>49.786</v>
      </c>
    </row>
    <row r="240" spans="1:16" ht="12.75">
      <c r="A240">
        <v>42900</v>
      </c>
      <c r="B240">
        <v>1</v>
      </c>
      <c r="C240">
        <v>62</v>
      </c>
      <c r="D240" t="s">
        <v>19</v>
      </c>
      <c r="E240" s="6">
        <v>47.304</v>
      </c>
      <c r="F240" s="6">
        <v>46.72</v>
      </c>
      <c r="G240" s="6">
        <v>46.72</v>
      </c>
      <c r="H240" s="6">
        <v>46.574</v>
      </c>
      <c r="I240" s="6">
        <v>47.304</v>
      </c>
      <c r="J240" s="6">
        <v>48.91</v>
      </c>
      <c r="K240" s="6">
        <v>50.078</v>
      </c>
      <c r="L240" s="6">
        <v>51.1</v>
      </c>
      <c r="M240" s="6">
        <v>52.414</v>
      </c>
      <c r="N240" s="6">
        <v>53.144</v>
      </c>
      <c r="O240" s="6">
        <v>53.728</v>
      </c>
      <c r="P240" s="6">
        <v>53.144</v>
      </c>
    </row>
    <row r="241" spans="1:16" ht="12.75">
      <c r="A241">
        <v>42900</v>
      </c>
      <c r="B241">
        <v>2</v>
      </c>
      <c r="D241" t="s">
        <v>19</v>
      </c>
      <c r="E241" s="6">
        <v>51.1</v>
      </c>
      <c r="F241" s="6">
        <v>50.808</v>
      </c>
      <c r="G241" s="6">
        <v>50.37</v>
      </c>
      <c r="H241" s="6">
        <v>50.078</v>
      </c>
      <c r="I241" s="6">
        <v>49.348</v>
      </c>
      <c r="J241" s="6">
        <v>49.202</v>
      </c>
      <c r="K241" s="6">
        <v>47.596</v>
      </c>
      <c r="L241" s="6">
        <v>47.888</v>
      </c>
      <c r="M241" s="6">
        <v>48.91</v>
      </c>
      <c r="N241" s="6">
        <v>48.326</v>
      </c>
      <c r="O241" s="6">
        <v>46.282</v>
      </c>
      <c r="P241" s="6">
        <v>44.676</v>
      </c>
    </row>
    <row r="242" spans="1:16" ht="12.75">
      <c r="A242">
        <v>43000</v>
      </c>
      <c r="B242">
        <v>1</v>
      </c>
      <c r="C242">
        <v>72</v>
      </c>
      <c r="D242" t="s">
        <v>19</v>
      </c>
      <c r="E242" s="6">
        <v>43.362</v>
      </c>
      <c r="F242" s="6">
        <v>43.07</v>
      </c>
      <c r="G242" s="6">
        <v>43.07</v>
      </c>
      <c r="H242" s="6">
        <v>43.07</v>
      </c>
      <c r="I242" s="6">
        <v>42.924</v>
      </c>
      <c r="J242" s="6">
        <v>43.654</v>
      </c>
      <c r="K242" s="6">
        <v>44.092</v>
      </c>
      <c r="L242" s="6">
        <v>44.676</v>
      </c>
      <c r="M242" s="6">
        <v>45.99</v>
      </c>
      <c r="N242" s="6">
        <v>46.574</v>
      </c>
      <c r="O242" s="6">
        <v>47.45</v>
      </c>
      <c r="P242" s="6">
        <v>47.596</v>
      </c>
    </row>
    <row r="243" spans="1:16" ht="12.75">
      <c r="A243">
        <v>43000</v>
      </c>
      <c r="B243">
        <v>2</v>
      </c>
      <c r="D243" t="s">
        <v>19</v>
      </c>
      <c r="E243" s="6">
        <v>47.888</v>
      </c>
      <c r="F243" s="6">
        <v>48.618</v>
      </c>
      <c r="G243" s="6">
        <v>47.888</v>
      </c>
      <c r="H243" s="6">
        <v>47.012</v>
      </c>
      <c r="I243" s="6">
        <v>47.158</v>
      </c>
      <c r="J243" s="6">
        <v>46.428</v>
      </c>
      <c r="K243" s="6">
        <v>45.698</v>
      </c>
      <c r="L243" s="6">
        <v>45.698</v>
      </c>
      <c r="M243" s="6">
        <v>45.844</v>
      </c>
      <c r="N243" s="6">
        <v>45.698</v>
      </c>
      <c r="O243" s="6">
        <v>44.384</v>
      </c>
      <c r="P243" s="6">
        <v>44.676</v>
      </c>
    </row>
    <row r="244" spans="1:16" ht="12.75">
      <c r="A244">
        <v>50100</v>
      </c>
      <c r="B244">
        <v>1</v>
      </c>
      <c r="C244">
        <v>12</v>
      </c>
      <c r="D244" t="s">
        <v>19</v>
      </c>
      <c r="E244" s="6">
        <v>45.552</v>
      </c>
      <c r="F244" s="6">
        <v>45.552</v>
      </c>
      <c r="G244" s="6">
        <v>45.99</v>
      </c>
      <c r="H244" s="6">
        <v>46.282</v>
      </c>
      <c r="I244" s="6">
        <v>48.18</v>
      </c>
      <c r="J244" s="6">
        <v>53.29</v>
      </c>
      <c r="K244" s="6">
        <v>63.656</v>
      </c>
      <c r="L244" s="6">
        <v>74.606</v>
      </c>
      <c r="M244" s="6">
        <v>79.132</v>
      </c>
      <c r="N244" s="6">
        <v>78.256</v>
      </c>
      <c r="O244" s="6">
        <v>79.716</v>
      </c>
      <c r="P244" s="6">
        <v>78.986</v>
      </c>
    </row>
    <row r="245" spans="1:16" ht="12.75">
      <c r="A245">
        <v>50100</v>
      </c>
      <c r="B245">
        <v>2</v>
      </c>
      <c r="D245" t="s">
        <v>19</v>
      </c>
      <c r="E245" s="6">
        <v>77.234</v>
      </c>
      <c r="F245" s="6">
        <v>79.424</v>
      </c>
      <c r="G245" s="6">
        <v>77.964</v>
      </c>
      <c r="H245" s="6">
        <v>72.27</v>
      </c>
      <c r="I245" s="6">
        <v>65.554</v>
      </c>
      <c r="J245" s="6">
        <v>62.05</v>
      </c>
      <c r="K245" s="6">
        <v>60.298</v>
      </c>
      <c r="L245" s="6">
        <v>59.276</v>
      </c>
      <c r="M245" s="6">
        <v>60.006</v>
      </c>
      <c r="N245" s="6">
        <v>57.524</v>
      </c>
      <c r="O245" s="6">
        <v>55.042</v>
      </c>
      <c r="P245" s="6">
        <v>51.83</v>
      </c>
    </row>
    <row r="246" spans="1:16" ht="12.75">
      <c r="A246">
        <v>50200</v>
      </c>
      <c r="B246">
        <v>1</v>
      </c>
      <c r="C246">
        <v>22</v>
      </c>
      <c r="D246" t="s">
        <v>19</v>
      </c>
      <c r="E246" s="6">
        <v>50.37</v>
      </c>
      <c r="F246" s="6">
        <v>48.91</v>
      </c>
      <c r="G246" s="6">
        <v>50.808</v>
      </c>
      <c r="H246" s="6">
        <v>53.582</v>
      </c>
      <c r="I246" s="6">
        <v>55.188</v>
      </c>
      <c r="J246" s="6">
        <v>60.152</v>
      </c>
      <c r="K246" s="6">
        <v>69.058</v>
      </c>
      <c r="L246" s="6">
        <v>76.796</v>
      </c>
      <c r="M246" s="6">
        <v>77.672</v>
      </c>
      <c r="N246" s="6">
        <v>77.088</v>
      </c>
      <c r="O246" s="6">
        <v>78.256</v>
      </c>
      <c r="P246" s="6">
        <v>76.504</v>
      </c>
    </row>
    <row r="247" spans="1:16" ht="12.75">
      <c r="A247">
        <v>50200</v>
      </c>
      <c r="B247">
        <v>2</v>
      </c>
      <c r="D247" t="s">
        <v>19</v>
      </c>
      <c r="E247" s="6">
        <v>75.92</v>
      </c>
      <c r="F247" s="6">
        <v>78.694</v>
      </c>
      <c r="G247" s="6">
        <v>77.38</v>
      </c>
      <c r="H247" s="6">
        <v>71.686</v>
      </c>
      <c r="I247" s="6">
        <v>65.408</v>
      </c>
      <c r="J247" s="6">
        <v>61.758</v>
      </c>
      <c r="K247" s="6">
        <v>59.13</v>
      </c>
      <c r="L247" s="6">
        <v>57.086</v>
      </c>
      <c r="M247" s="6">
        <v>58.4</v>
      </c>
      <c r="N247" s="6">
        <v>56.502</v>
      </c>
      <c r="O247" s="6">
        <v>53.874</v>
      </c>
      <c r="P247" s="6">
        <v>51.684</v>
      </c>
    </row>
    <row r="248" spans="1:16" ht="12.75">
      <c r="A248">
        <v>50300</v>
      </c>
      <c r="B248">
        <v>1</v>
      </c>
      <c r="C248">
        <v>32</v>
      </c>
      <c r="D248" t="s">
        <v>19</v>
      </c>
      <c r="E248" s="6">
        <v>49.786</v>
      </c>
      <c r="F248" s="6">
        <v>48.764</v>
      </c>
      <c r="G248" s="6">
        <v>48.326</v>
      </c>
      <c r="H248" s="6">
        <v>47.888</v>
      </c>
      <c r="I248" s="6">
        <v>49.494</v>
      </c>
      <c r="J248" s="6">
        <v>54.312</v>
      </c>
      <c r="K248" s="6">
        <v>62.05</v>
      </c>
      <c r="L248" s="6">
        <v>74.46</v>
      </c>
      <c r="M248" s="6">
        <v>78.84</v>
      </c>
      <c r="N248" s="6">
        <v>78.11</v>
      </c>
      <c r="O248" s="6">
        <v>80.154</v>
      </c>
      <c r="P248" s="6">
        <v>78.986</v>
      </c>
    </row>
    <row r="249" spans="1:16" ht="12.75">
      <c r="A249">
        <v>50300</v>
      </c>
      <c r="B249">
        <v>2</v>
      </c>
      <c r="D249" t="s">
        <v>19</v>
      </c>
      <c r="E249" s="6">
        <v>78.11</v>
      </c>
      <c r="F249" s="6">
        <v>80.592</v>
      </c>
      <c r="G249" s="6">
        <v>78.402</v>
      </c>
      <c r="H249" s="6">
        <v>73.584</v>
      </c>
      <c r="I249" s="6">
        <v>67.744</v>
      </c>
      <c r="J249" s="6">
        <v>63.948</v>
      </c>
      <c r="K249" s="6">
        <v>61.32</v>
      </c>
      <c r="L249" s="6">
        <v>59.568</v>
      </c>
      <c r="M249" s="6">
        <v>60.298</v>
      </c>
      <c r="N249" s="6">
        <v>58.108</v>
      </c>
      <c r="O249" s="6">
        <v>54.75</v>
      </c>
      <c r="P249" s="6">
        <v>51.83</v>
      </c>
    </row>
    <row r="250" spans="1:16" ht="12.75">
      <c r="A250">
        <v>50400</v>
      </c>
      <c r="B250">
        <v>1</v>
      </c>
      <c r="C250">
        <v>42</v>
      </c>
      <c r="D250" t="s">
        <v>19</v>
      </c>
      <c r="E250" s="6">
        <v>50.516</v>
      </c>
      <c r="F250" s="6">
        <v>49.202</v>
      </c>
      <c r="G250" s="6">
        <v>49.494</v>
      </c>
      <c r="H250" s="6">
        <v>48.472</v>
      </c>
      <c r="I250" s="6">
        <v>50.078</v>
      </c>
      <c r="J250" s="6">
        <v>54.896</v>
      </c>
      <c r="K250" s="6">
        <v>64.824</v>
      </c>
      <c r="L250" s="6">
        <v>74.314</v>
      </c>
      <c r="M250" s="6">
        <v>78.548</v>
      </c>
      <c r="N250" s="6">
        <v>78.548</v>
      </c>
      <c r="O250" s="6">
        <v>82.052</v>
      </c>
      <c r="P250" s="6">
        <v>80.446</v>
      </c>
    </row>
    <row r="251" spans="1:16" ht="12.75">
      <c r="A251">
        <v>50400</v>
      </c>
      <c r="B251">
        <v>2</v>
      </c>
      <c r="D251" t="s">
        <v>19</v>
      </c>
      <c r="E251" s="6">
        <v>77.964</v>
      </c>
      <c r="F251" s="6">
        <v>81.322</v>
      </c>
      <c r="G251" s="6">
        <v>80.008</v>
      </c>
      <c r="H251" s="6">
        <v>74.314</v>
      </c>
      <c r="I251" s="6">
        <v>68.328</v>
      </c>
      <c r="J251" s="6">
        <v>64.532</v>
      </c>
      <c r="K251" s="6">
        <v>61.174</v>
      </c>
      <c r="L251" s="6">
        <v>58.838</v>
      </c>
      <c r="M251" s="6">
        <v>59.86</v>
      </c>
      <c r="N251" s="6">
        <v>57.232</v>
      </c>
      <c r="O251" s="6">
        <v>55.188</v>
      </c>
      <c r="P251" s="6">
        <v>52.268</v>
      </c>
    </row>
    <row r="252" spans="1:16" ht="12.75">
      <c r="A252">
        <v>50500</v>
      </c>
      <c r="B252">
        <v>1</v>
      </c>
      <c r="C252">
        <v>52</v>
      </c>
      <c r="D252" t="s">
        <v>19</v>
      </c>
      <c r="E252" s="6">
        <v>50.516</v>
      </c>
      <c r="F252" s="6">
        <v>49.348</v>
      </c>
      <c r="G252" s="6">
        <v>49.348</v>
      </c>
      <c r="H252" s="6">
        <v>47.304</v>
      </c>
      <c r="I252" s="6">
        <v>48.618</v>
      </c>
      <c r="J252" s="6">
        <v>53.582</v>
      </c>
      <c r="K252" s="6">
        <v>63.072</v>
      </c>
      <c r="L252" s="6">
        <v>74.022</v>
      </c>
      <c r="M252" s="6">
        <v>77.088</v>
      </c>
      <c r="N252" s="6">
        <v>76.65</v>
      </c>
      <c r="O252" s="6">
        <v>83.074</v>
      </c>
      <c r="P252" s="6">
        <v>81.906</v>
      </c>
    </row>
    <row r="253" spans="1:16" ht="12.75">
      <c r="A253">
        <v>50500</v>
      </c>
      <c r="B253">
        <v>2</v>
      </c>
      <c r="D253" t="s">
        <v>19</v>
      </c>
      <c r="E253" s="6">
        <v>78.694</v>
      </c>
      <c r="F253" s="6">
        <v>79.424</v>
      </c>
      <c r="G253" s="6">
        <v>77.234</v>
      </c>
      <c r="H253" s="6">
        <v>70.956</v>
      </c>
      <c r="I253" s="6">
        <v>66.43</v>
      </c>
      <c r="J253" s="6">
        <v>63.364</v>
      </c>
      <c r="K253" s="6">
        <v>60.736</v>
      </c>
      <c r="L253" s="6">
        <v>59.13</v>
      </c>
      <c r="M253" s="6">
        <v>58.4</v>
      </c>
      <c r="N253" s="6">
        <v>56.356</v>
      </c>
      <c r="O253" s="6">
        <v>52.414</v>
      </c>
      <c r="P253" s="6">
        <v>48.326</v>
      </c>
    </row>
    <row r="254" spans="1:16" ht="12.75">
      <c r="A254">
        <v>50600</v>
      </c>
      <c r="B254">
        <v>1</v>
      </c>
      <c r="C254">
        <v>62</v>
      </c>
      <c r="D254" t="s">
        <v>19</v>
      </c>
      <c r="E254" s="6">
        <v>46.574</v>
      </c>
      <c r="F254" s="6">
        <v>45.406</v>
      </c>
      <c r="G254" s="6">
        <v>44.968</v>
      </c>
      <c r="H254" s="6">
        <v>44.53</v>
      </c>
      <c r="I254" s="6">
        <v>44.384</v>
      </c>
      <c r="J254" s="6">
        <v>46.282</v>
      </c>
      <c r="K254" s="6">
        <v>48.764</v>
      </c>
      <c r="L254" s="6">
        <v>51.538</v>
      </c>
      <c r="M254" s="6">
        <v>52.414</v>
      </c>
      <c r="N254" s="6">
        <v>53.728</v>
      </c>
      <c r="O254" s="6">
        <v>53.874</v>
      </c>
      <c r="P254" s="6">
        <v>52.852</v>
      </c>
    </row>
    <row r="255" spans="1:16" ht="12.75">
      <c r="A255">
        <v>50600</v>
      </c>
      <c r="B255">
        <v>2</v>
      </c>
      <c r="D255" t="s">
        <v>19</v>
      </c>
      <c r="E255" s="6">
        <v>52.56</v>
      </c>
      <c r="F255" s="6">
        <v>50.954</v>
      </c>
      <c r="G255" s="6">
        <v>49.786</v>
      </c>
      <c r="H255" s="6">
        <v>49.786</v>
      </c>
      <c r="I255" s="6">
        <v>49.786</v>
      </c>
      <c r="J255" s="6">
        <v>45.406</v>
      </c>
      <c r="K255" s="6">
        <v>43.362</v>
      </c>
      <c r="L255" s="6">
        <v>43.07</v>
      </c>
      <c r="M255" s="6">
        <v>43.216</v>
      </c>
      <c r="N255" s="6">
        <v>41.61</v>
      </c>
      <c r="O255" s="6">
        <v>40.15</v>
      </c>
      <c r="P255" s="6">
        <v>38.544</v>
      </c>
    </row>
    <row r="256" spans="1:16" ht="12.75">
      <c r="A256">
        <v>50700</v>
      </c>
      <c r="B256">
        <v>1</v>
      </c>
      <c r="C256">
        <v>72</v>
      </c>
      <c r="D256" t="s">
        <v>19</v>
      </c>
      <c r="E256" s="6">
        <v>37.376</v>
      </c>
      <c r="F256" s="6">
        <v>36.938</v>
      </c>
      <c r="G256" s="6">
        <v>36.646</v>
      </c>
      <c r="H256" s="6">
        <v>36.208</v>
      </c>
      <c r="I256" s="6">
        <v>36.062</v>
      </c>
      <c r="J256" s="6">
        <v>35.77</v>
      </c>
      <c r="K256" s="6">
        <v>36.5</v>
      </c>
      <c r="L256" s="6">
        <v>39.274</v>
      </c>
      <c r="M256" s="6">
        <v>43.946</v>
      </c>
      <c r="N256" s="6">
        <v>45.698</v>
      </c>
      <c r="O256" s="6">
        <v>46.866</v>
      </c>
      <c r="P256" s="6">
        <v>48.472</v>
      </c>
    </row>
    <row r="257" spans="1:16" ht="12.75">
      <c r="A257">
        <v>50700</v>
      </c>
      <c r="B257">
        <v>2</v>
      </c>
      <c r="D257" t="s">
        <v>19</v>
      </c>
      <c r="E257" s="6">
        <v>48.326</v>
      </c>
      <c r="F257" s="6">
        <v>49.202</v>
      </c>
      <c r="G257" s="6">
        <v>49.348</v>
      </c>
      <c r="H257" s="6">
        <v>49.202</v>
      </c>
      <c r="I257" s="6">
        <v>48.326</v>
      </c>
      <c r="J257" s="6">
        <v>47.158</v>
      </c>
      <c r="K257" s="6">
        <v>45.99</v>
      </c>
      <c r="L257" s="6">
        <v>45.844</v>
      </c>
      <c r="M257" s="6">
        <v>45.698</v>
      </c>
      <c r="N257" s="6">
        <v>45.114</v>
      </c>
      <c r="O257" s="6">
        <v>45.26</v>
      </c>
      <c r="P257" s="6">
        <v>45.99</v>
      </c>
    </row>
    <row r="258" spans="1:16" ht="12.75">
      <c r="A258">
        <v>50800</v>
      </c>
      <c r="B258">
        <v>1</v>
      </c>
      <c r="C258">
        <v>12</v>
      </c>
      <c r="D258" t="s">
        <v>19</v>
      </c>
      <c r="E258" s="6">
        <v>45.698</v>
      </c>
      <c r="F258" s="6">
        <v>44.968</v>
      </c>
      <c r="G258" s="6">
        <v>46.136</v>
      </c>
      <c r="H258" s="6">
        <v>46.574</v>
      </c>
      <c r="I258" s="6">
        <v>48.764</v>
      </c>
      <c r="J258" s="6">
        <v>53.728</v>
      </c>
      <c r="K258" s="6">
        <v>65.554</v>
      </c>
      <c r="L258" s="6">
        <v>76.942</v>
      </c>
      <c r="M258" s="6">
        <v>82.928</v>
      </c>
      <c r="N258" s="6">
        <v>83.804</v>
      </c>
      <c r="O258" s="6">
        <v>87.016</v>
      </c>
      <c r="P258" s="6">
        <v>85.848</v>
      </c>
    </row>
    <row r="259" spans="1:16" ht="12.75">
      <c r="A259">
        <v>50800</v>
      </c>
      <c r="B259">
        <v>2</v>
      </c>
      <c r="D259" t="s">
        <v>19</v>
      </c>
      <c r="E259" s="6">
        <v>84.826</v>
      </c>
      <c r="F259" s="6">
        <v>87.016</v>
      </c>
      <c r="G259" s="6">
        <v>83.804</v>
      </c>
      <c r="H259" s="6">
        <v>77.234</v>
      </c>
      <c r="I259" s="6">
        <v>70.518</v>
      </c>
      <c r="J259" s="6">
        <v>64.97</v>
      </c>
      <c r="K259" s="6">
        <v>61.466</v>
      </c>
      <c r="L259" s="6">
        <v>59.86</v>
      </c>
      <c r="M259" s="6">
        <v>58.838</v>
      </c>
      <c r="N259" s="6">
        <v>57.232</v>
      </c>
      <c r="O259" s="6">
        <v>54.312</v>
      </c>
      <c r="P259" s="6">
        <v>50.954</v>
      </c>
    </row>
    <row r="260" spans="1:16" ht="12.75">
      <c r="A260">
        <v>50900</v>
      </c>
      <c r="B260">
        <v>1</v>
      </c>
      <c r="C260">
        <v>22</v>
      </c>
      <c r="D260" t="s">
        <v>19</v>
      </c>
      <c r="E260" s="6">
        <v>48.91</v>
      </c>
      <c r="F260" s="6">
        <v>48.472</v>
      </c>
      <c r="G260" s="6">
        <v>47.888</v>
      </c>
      <c r="H260" s="6">
        <v>46.574</v>
      </c>
      <c r="I260" s="6">
        <v>47.742</v>
      </c>
      <c r="J260" s="6">
        <v>52.852</v>
      </c>
      <c r="K260" s="6">
        <v>62.78</v>
      </c>
      <c r="L260" s="6">
        <v>73.292</v>
      </c>
      <c r="M260" s="6">
        <v>75.92</v>
      </c>
      <c r="N260" s="6">
        <v>75.92</v>
      </c>
      <c r="O260" s="6">
        <v>75.044</v>
      </c>
      <c r="P260" s="6">
        <v>77.526</v>
      </c>
    </row>
    <row r="261" spans="1:16" ht="12.75">
      <c r="A261">
        <v>50900</v>
      </c>
      <c r="B261">
        <v>2</v>
      </c>
      <c r="D261" t="s">
        <v>19</v>
      </c>
      <c r="E261" s="6">
        <v>77.234</v>
      </c>
      <c r="F261" s="6">
        <v>79.132</v>
      </c>
      <c r="G261" s="6">
        <v>76.65</v>
      </c>
      <c r="H261" s="6">
        <v>71.978</v>
      </c>
      <c r="I261" s="6">
        <v>65.7</v>
      </c>
      <c r="J261" s="6">
        <v>61.028</v>
      </c>
      <c r="K261" s="6">
        <v>59.276</v>
      </c>
      <c r="L261" s="6">
        <v>57.086</v>
      </c>
      <c r="M261" s="6">
        <v>57.816</v>
      </c>
      <c r="N261" s="6">
        <v>57.378</v>
      </c>
      <c r="O261" s="6">
        <v>55.918</v>
      </c>
      <c r="P261" s="6">
        <v>52.122</v>
      </c>
    </row>
    <row r="262" spans="1:16" ht="12.75">
      <c r="A262">
        <v>51000</v>
      </c>
      <c r="B262">
        <v>1</v>
      </c>
      <c r="C262">
        <v>32</v>
      </c>
      <c r="D262" t="s">
        <v>19</v>
      </c>
      <c r="E262" s="6">
        <v>50.078</v>
      </c>
      <c r="F262" s="6">
        <v>48.326</v>
      </c>
      <c r="G262" s="6">
        <v>47.888</v>
      </c>
      <c r="H262" s="6">
        <v>46.72</v>
      </c>
      <c r="I262" s="6">
        <v>49.056</v>
      </c>
      <c r="J262" s="6">
        <v>54.02</v>
      </c>
      <c r="K262" s="6">
        <v>63.51</v>
      </c>
      <c r="L262" s="6">
        <v>71.394</v>
      </c>
      <c r="M262" s="6">
        <v>76.358</v>
      </c>
      <c r="N262" s="6">
        <v>75.92</v>
      </c>
      <c r="O262" s="6">
        <v>78.986</v>
      </c>
      <c r="P262" s="6">
        <v>76.942</v>
      </c>
    </row>
    <row r="263" spans="1:16" ht="12.75">
      <c r="A263">
        <v>51000</v>
      </c>
      <c r="B263">
        <v>2</v>
      </c>
      <c r="D263" t="s">
        <v>19</v>
      </c>
      <c r="E263" s="6">
        <v>76.358</v>
      </c>
      <c r="F263" s="6">
        <v>77.088</v>
      </c>
      <c r="G263" s="6">
        <v>75.044</v>
      </c>
      <c r="H263" s="6">
        <v>70.518</v>
      </c>
      <c r="I263" s="6">
        <v>64.97</v>
      </c>
      <c r="J263" s="6">
        <v>61.174</v>
      </c>
      <c r="K263" s="6">
        <v>58.984</v>
      </c>
      <c r="L263" s="6">
        <v>58.984</v>
      </c>
      <c r="M263" s="6">
        <v>58.838</v>
      </c>
      <c r="N263" s="6">
        <v>56.648</v>
      </c>
      <c r="O263" s="6">
        <v>54.02</v>
      </c>
      <c r="P263" s="6">
        <v>50.37</v>
      </c>
    </row>
    <row r="264" spans="1:16" ht="12.75">
      <c r="A264">
        <v>51100</v>
      </c>
      <c r="B264">
        <v>1</v>
      </c>
      <c r="C264">
        <v>42</v>
      </c>
      <c r="D264" t="s">
        <v>19</v>
      </c>
      <c r="E264" s="6">
        <v>49.202</v>
      </c>
      <c r="F264" s="6">
        <v>47.888</v>
      </c>
      <c r="G264" s="6">
        <v>47.888</v>
      </c>
      <c r="H264" s="6">
        <v>46.428</v>
      </c>
      <c r="I264" s="6">
        <v>48.91</v>
      </c>
      <c r="J264" s="6">
        <v>53.144</v>
      </c>
      <c r="K264" s="6">
        <v>63.364</v>
      </c>
      <c r="L264" s="6">
        <v>71.978</v>
      </c>
      <c r="M264" s="6">
        <v>75.336</v>
      </c>
      <c r="N264" s="6">
        <v>75.628</v>
      </c>
      <c r="O264" s="6">
        <v>77.234</v>
      </c>
      <c r="P264" s="6">
        <v>75.92</v>
      </c>
    </row>
    <row r="265" spans="1:16" ht="12.75">
      <c r="A265">
        <v>51100</v>
      </c>
      <c r="B265">
        <v>2</v>
      </c>
      <c r="D265" t="s">
        <v>19</v>
      </c>
      <c r="E265" s="6">
        <v>75.044</v>
      </c>
      <c r="F265" s="6">
        <v>76.358</v>
      </c>
      <c r="G265" s="6">
        <v>74.46</v>
      </c>
      <c r="H265" s="6">
        <v>69.35</v>
      </c>
      <c r="I265" s="6">
        <v>64.094</v>
      </c>
      <c r="J265" s="6">
        <v>60.882</v>
      </c>
      <c r="K265" s="6">
        <v>58.546</v>
      </c>
      <c r="L265" s="6">
        <v>57.086</v>
      </c>
      <c r="M265" s="6">
        <v>57.816</v>
      </c>
      <c r="N265" s="6">
        <v>56.794</v>
      </c>
      <c r="O265" s="6">
        <v>53.436</v>
      </c>
      <c r="P265" s="6">
        <v>50.37</v>
      </c>
    </row>
    <row r="266" spans="1:16" ht="12.75">
      <c r="A266">
        <v>51200</v>
      </c>
      <c r="B266">
        <v>1</v>
      </c>
      <c r="C266">
        <v>52</v>
      </c>
      <c r="D266" t="s">
        <v>19</v>
      </c>
      <c r="E266" s="6">
        <v>48.91</v>
      </c>
      <c r="F266" s="6">
        <v>47.596</v>
      </c>
      <c r="G266" s="6">
        <v>47.012</v>
      </c>
      <c r="H266" s="6">
        <v>45.844</v>
      </c>
      <c r="I266" s="6">
        <v>47.742</v>
      </c>
      <c r="J266" s="6">
        <v>50.954</v>
      </c>
      <c r="K266" s="6">
        <v>62.196</v>
      </c>
      <c r="L266" s="6">
        <v>70.518</v>
      </c>
      <c r="M266" s="6">
        <v>74.022</v>
      </c>
      <c r="N266" s="6">
        <v>75.92</v>
      </c>
      <c r="O266" s="6">
        <v>77.38</v>
      </c>
      <c r="P266" s="6">
        <v>76.212</v>
      </c>
    </row>
    <row r="267" spans="1:16" ht="12.75">
      <c r="A267">
        <v>51200</v>
      </c>
      <c r="B267">
        <v>2</v>
      </c>
      <c r="D267" t="s">
        <v>19</v>
      </c>
      <c r="E267" s="6">
        <v>74.022</v>
      </c>
      <c r="F267" s="6">
        <v>75.628</v>
      </c>
      <c r="G267" s="6">
        <v>73</v>
      </c>
      <c r="H267" s="6">
        <v>67.89</v>
      </c>
      <c r="I267" s="6">
        <v>63.072</v>
      </c>
      <c r="J267" s="6">
        <v>60.152</v>
      </c>
      <c r="K267" s="6">
        <v>57.378</v>
      </c>
      <c r="L267" s="6">
        <v>55.772</v>
      </c>
      <c r="M267" s="6">
        <v>55.772</v>
      </c>
      <c r="N267" s="6">
        <v>53.874</v>
      </c>
      <c r="O267" s="6">
        <v>49.786</v>
      </c>
      <c r="P267" s="6">
        <v>45.698</v>
      </c>
    </row>
    <row r="268" spans="1:16" ht="12.75">
      <c r="A268">
        <v>51300</v>
      </c>
      <c r="B268">
        <v>1</v>
      </c>
      <c r="C268">
        <v>62</v>
      </c>
      <c r="D268" t="s">
        <v>19</v>
      </c>
      <c r="E268" s="6">
        <v>43.216</v>
      </c>
      <c r="F268" s="6">
        <v>42.486</v>
      </c>
      <c r="G268" s="6">
        <v>42.632</v>
      </c>
      <c r="H268" s="6">
        <v>42.34</v>
      </c>
      <c r="I268" s="6">
        <v>43.216</v>
      </c>
      <c r="J268" s="6">
        <v>44.968</v>
      </c>
      <c r="K268" s="6">
        <v>46.72</v>
      </c>
      <c r="L268" s="6">
        <v>48.618</v>
      </c>
      <c r="M268" s="6">
        <v>51.1</v>
      </c>
      <c r="N268" s="6">
        <v>51.392</v>
      </c>
      <c r="O268" s="6">
        <v>51.1</v>
      </c>
      <c r="P268" s="6">
        <v>50.224</v>
      </c>
    </row>
    <row r="269" spans="1:16" ht="12.75">
      <c r="A269">
        <v>51300</v>
      </c>
      <c r="B269">
        <v>2</v>
      </c>
      <c r="D269" t="s">
        <v>19</v>
      </c>
      <c r="E269" s="6">
        <v>50.954</v>
      </c>
      <c r="F269" s="6">
        <v>51.976</v>
      </c>
      <c r="G269" s="6">
        <v>51.392</v>
      </c>
      <c r="H269" s="6">
        <v>49.932</v>
      </c>
      <c r="I269" s="6">
        <v>49.494</v>
      </c>
      <c r="J269" s="6">
        <v>48.618</v>
      </c>
      <c r="K269" s="6">
        <v>47.596</v>
      </c>
      <c r="L269" s="6">
        <v>48.472</v>
      </c>
      <c r="M269" s="6">
        <v>49.64</v>
      </c>
      <c r="N269" s="6">
        <v>49.202</v>
      </c>
      <c r="O269" s="6">
        <v>48.18</v>
      </c>
      <c r="P269" s="6">
        <v>45.698</v>
      </c>
    </row>
    <row r="270" spans="1:16" ht="12.75">
      <c r="A270">
        <v>51400</v>
      </c>
      <c r="B270">
        <v>1</v>
      </c>
      <c r="C270">
        <v>72</v>
      </c>
      <c r="D270" t="s">
        <v>19</v>
      </c>
      <c r="E270" s="6">
        <v>44.53</v>
      </c>
      <c r="F270" s="6">
        <v>43.8</v>
      </c>
      <c r="G270" s="6">
        <v>43.654</v>
      </c>
      <c r="H270" s="6">
        <v>42.778</v>
      </c>
      <c r="I270" s="6">
        <v>43.508</v>
      </c>
      <c r="J270" s="6">
        <v>44.384</v>
      </c>
      <c r="K270" s="6">
        <v>43.8</v>
      </c>
      <c r="L270" s="6">
        <v>45.99</v>
      </c>
      <c r="M270" s="6">
        <v>47.596</v>
      </c>
      <c r="N270" s="6">
        <v>48.326</v>
      </c>
      <c r="O270" s="6">
        <v>50.078</v>
      </c>
      <c r="P270" s="6">
        <v>50.37</v>
      </c>
    </row>
    <row r="271" spans="1:16" ht="12.75">
      <c r="A271">
        <v>51400</v>
      </c>
      <c r="B271">
        <v>2</v>
      </c>
      <c r="D271" t="s">
        <v>19</v>
      </c>
      <c r="E271" s="6">
        <v>51.392</v>
      </c>
      <c r="F271" s="6">
        <v>51.392</v>
      </c>
      <c r="G271" s="6">
        <v>51.83</v>
      </c>
      <c r="H271" s="6">
        <v>50.516</v>
      </c>
      <c r="I271" s="6">
        <v>50.224</v>
      </c>
      <c r="J271" s="6">
        <v>49.932</v>
      </c>
      <c r="K271" s="6">
        <v>48.326</v>
      </c>
      <c r="L271" s="6">
        <v>48.034</v>
      </c>
      <c r="M271" s="6">
        <v>47.012</v>
      </c>
      <c r="N271" s="6">
        <v>46.72</v>
      </c>
      <c r="O271" s="6">
        <v>45.99</v>
      </c>
      <c r="P271" s="6">
        <v>44.822</v>
      </c>
    </row>
    <row r="272" spans="1:16" ht="12.75">
      <c r="A272">
        <v>51500</v>
      </c>
      <c r="B272">
        <v>1</v>
      </c>
      <c r="C272">
        <v>12</v>
      </c>
      <c r="D272" t="s">
        <v>19</v>
      </c>
      <c r="E272" s="6">
        <v>44.822</v>
      </c>
      <c r="F272" s="6">
        <v>47.888</v>
      </c>
      <c r="G272" s="6">
        <v>49.202</v>
      </c>
      <c r="H272" s="6">
        <v>49.056</v>
      </c>
      <c r="I272" s="6">
        <v>50.224</v>
      </c>
      <c r="J272" s="6">
        <v>55.334</v>
      </c>
      <c r="K272" s="6">
        <v>65.846</v>
      </c>
      <c r="L272" s="6">
        <v>77.38</v>
      </c>
      <c r="M272" s="6">
        <v>81.322</v>
      </c>
      <c r="N272" s="6">
        <v>81.176</v>
      </c>
      <c r="O272" s="6">
        <v>84.242</v>
      </c>
      <c r="P272" s="6">
        <v>82.782</v>
      </c>
    </row>
    <row r="273" spans="1:16" ht="12.75">
      <c r="A273">
        <v>51500</v>
      </c>
      <c r="B273">
        <v>2</v>
      </c>
      <c r="D273" t="s">
        <v>19</v>
      </c>
      <c r="E273" s="6">
        <v>80.008</v>
      </c>
      <c r="F273" s="6">
        <v>82.198</v>
      </c>
      <c r="G273" s="6">
        <v>79.716</v>
      </c>
      <c r="H273" s="6">
        <v>73.584</v>
      </c>
      <c r="I273" s="6">
        <v>68.328</v>
      </c>
      <c r="J273" s="6">
        <v>64.386</v>
      </c>
      <c r="K273" s="6">
        <v>62.926</v>
      </c>
      <c r="L273" s="6">
        <v>59.86</v>
      </c>
      <c r="M273" s="6">
        <v>60.298</v>
      </c>
      <c r="N273" s="6">
        <v>58.108</v>
      </c>
      <c r="O273" s="6">
        <v>55.334</v>
      </c>
      <c r="P273" s="6">
        <v>52.852</v>
      </c>
    </row>
    <row r="274" spans="1:16" ht="12.75">
      <c r="A274">
        <v>51600</v>
      </c>
      <c r="B274">
        <v>1</v>
      </c>
      <c r="C274">
        <v>22</v>
      </c>
      <c r="D274" t="s">
        <v>19</v>
      </c>
      <c r="E274" s="6">
        <v>50.954</v>
      </c>
      <c r="F274" s="6">
        <v>49.64</v>
      </c>
      <c r="G274" s="6">
        <v>49.786</v>
      </c>
      <c r="H274" s="6">
        <v>49.348</v>
      </c>
      <c r="I274" s="6">
        <v>51.976</v>
      </c>
      <c r="J274" s="6">
        <v>55.334</v>
      </c>
      <c r="K274" s="6">
        <v>67.16</v>
      </c>
      <c r="L274" s="6">
        <v>76.65</v>
      </c>
      <c r="M274" s="6">
        <v>82.636</v>
      </c>
      <c r="N274" s="6">
        <v>81.468</v>
      </c>
      <c r="O274" s="6">
        <v>83.074</v>
      </c>
      <c r="P274" s="6">
        <v>79.716</v>
      </c>
    </row>
    <row r="275" spans="1:16" ht="12.75">
      <c r="A275">
        <v>51600</v>
      </c>
      <c r="B275">
        <v>2</v>
      </c>
      <c r="D275" t="s">
        <v>19</v>
      </c>
      <c r="E275" s="6">
        <v>78.84</v>
      </c>
      <c r="F275" s="6">
        <v>83.074</v>
      </c>
      <c r="G275" s="6">
        <v>80.446</v>
      </c>
      <c r="H275" s="6">
        <v>75.044</v>
      </c>
      <c r="I275" s="6">
        <v>69.35</v>
      </c>
      <c r="J275" s="6">
        <v>65.262</v>
      </c>
      <c r="K275" s="6">
        <v>62.196</v>
      </c>
      <c r="L275" s="6">
        <v>60.006</v>
      </c>
      <c r="M275" s="6">
        <v>60.736</v>
      </c>
      <c r="N275" s="6">
        <v>57.816</v>
      </c>
      <c r="O275" s="6">
        <v>54.604</v>
      </c>
      <c r="P275" s="6">
        <v>52.414</v>
      </c>
    </row>
    <row r="276" spans="1:16" ht="12.75">
      <c r="A276">
        <v>51700</v>
      </c>
      <c r="B276">
        <v>1</v>
      </c>
      <c r="C276">
        <v>32</v>
      </c>
      <c r="D276" t="s">
        <v>19</v>
      </c>
      <c r="E276" s="6">
        <v>50.954</v>
      </c>
      <c r="F276" s="6">
        <v>49.786</v>
      </c>
      <c r="G276" s="6">
        <v>49.494</v>
      </c>
      <c r="H276" s="6">
        <v>48.618</v>
      </c>
      <c r="I276" s="6">
        <v>49.64</v>
      </c>
      <c r="J276" s="6">
        <v>53.436</v>
      </c>
      <c r="K276" s="6">
        <v>65.408</v>
      </c>
      <c r="L276" s="6">
        <v>76.358</v>
      </c>
      <c r="M276" s="6">
        <v>79.424</v>
      </c>
      <c r="N276" s="6">
        <v>80.884</v>
      </c>
      <c r="O276" s="6">
        <v>82.49</v>
      </c>
      <c r="P276" s="6">
        <v>80.154</v>
      </c>
    </row>
    <row r="277" spans="1:16" ht="12.75">
      <c r="A277">
        <v>51700</v>
      </c>
      <c r="B277">
        <v>2</v>
      </c>
      <c r="D277" t="s">
        <v>19</v>
      </c>
      <c r="E277" s="6">
        <v>77.234</v>
      </c>
      <c r="F277" s="6">
        <v>79.132</v>
      </c>
      <c r="G277" s="6">
        <v>77.38</v>
      </c>
      <c r="H277" s="6">
        <v>73.584</v>
      </c>
      <c r="I277" s="6">
        <v>67.014</v>
      </c>
      <c r="J277" s="6">
        <v>61.758</v>
      </c>
      <c r="K277" s="6">
        <v>59.422</v>
      </c>
      <c r="L277" s="6">
        <v>56.94</v>
      </c>
      <c r="M277" s="6">
        <v>58.108</v>
      </c>
      <c r="N277" s="6">
        <v>55.626</v>
      </c>
      <c r="O277" s="6">
        <v>52.56</v>
      </c>
      <c r="P277" s="6">
        <v>49.202</v>
      </c>
    </row>
    <row r="278" spans="1:16" ht="12.75">
      <c r="A278">
        <v>51800</v>
      </c>
      <c r="B278">
        <v>1</v>
      </c>
      <c r="C278">
        <v>42</v>
      </c>
      <c r="D278" t="s">
        <v>19</v>
      </c>
      <c r="E278" s="6">
        <v>47.012</v>
      </c>
      <c r="F278" s="6">
        <v>45.26</v>
      </c>
      <c r="G278" s="6">
        <v>45.114</v>
      </c>
      <c r="H278" s="6">
        <v>43.946</v>
      </c>
      <c r="I278" s="6">
        <v>45.26</v>
      </c>
      <c r="J278" s="6">
        <v>48.764</v>
      </c>
      <c r="K278" s="6">
        <v>60.59</v>
      </c>
      <c r="L278" s="6">
        <v>71.102</v>
      </c>
      <c r="M278" s="6">
        <v>75.628</v>
      </c>
      <c r="N278" s="6">
        <v>76.796</v>
      </c>
      <c r="O278" s="6">
        <v>80.3</v>
      </c>
      <c r="P278" s="6">
        <v>76.942</v>
      </c>
    </row>
    <row r="279" spans="1:16" ht="12.75">
      <c r="A279">
        <v>51800</v>
      </c>
      <c r="B279">
        <v>2</v>
      </c>
      <c r="D279" t="s">
        <v>19</v>
      </c>
      <c r="E279" s="6">
        <v>75.628</v>
      </c>
      <c r="F279" s="6">
        <v>79.278</v>
      </c>
      <c r="G279" s="6">
        <v>76.066</v>
      </c>
      <c r="H279" s="6">
        <v>71.248</v>
      </c>
      <c r="I279" s="6">
        <v>65.554</v>
      </c>
      <c r="J279" s="6">
        <v>60.736</v>
      </c>
      <c r="K279" s="6">
        <v>60.006</v>
      </c>
      <c r="L279" s="6">
        <v>59.13</v>
      </c>
      <c r="M279" s="6">
        <v>59.568</v>
      </c>
      <c r="N279" s="6">
        <v>57.378</v>
      </c>
      <c r="O279" s="6">
        <v>52.56</v>
      </c>
      <c r="P279" s="6">
        <v>49.64</v>
      </c>
    </row>
    <row r="280" spans="1:16" ht="12.75">
      <c r="A280">
        <v>51900</v>
      </c>
      <c r="B280">
        <v>1</v>
      </c>
      <c r="C280">
        <v>52</v>
      </c>
      <c r="D280" t="s">
        <v>19</v>
      </c>
      <c r="E280" s="6">
        <v>47.888</v>
      </c>
      <c r="F280" s="6">
        <v>46.428</v>
      </c>
      <c r="G280" s="6">
        <v>46.574</v>
      </c>
      <c r="H280" s="6">
        <v>45.552</v>
      </c>
      <c r="I280" s="6">
        <v>46.136</v>
      </c>
      <c r="J280" s="6">
        <v>50.808</v>
      </c>
      <c r="K280" s="6">
        <v>60.736</v>
      </c>
      <c r="L280" s="6">
        <v>70.226</v>
      </c>
      <c r="M280" s="6">
        <v>74.752</v>
      </c>
      <c r="N280" s="6">
        <v>75.336</v>
      </c>
      <c r="O280" s="6">
        <v>77.234</v>
      </c>
      <c r="P280" s="6">
        <v>73.876</v>
      </c>
    </row>
    <row r="281" spans="1:16" ht="12.75">
      <c r="A281">
        <v>51900</v>
      </c>
      <c r="B281">
        <v>2</v>
      </c>
      <c r="D281" t="s">
        <v>19</v>
      </c>
      <c r="E281" s="6">
        <v>70.956</v>
      </c>
      <c r="F281" s="6">
        <v>73.292</v>
      </c>
      <c r="G281" s="6">
        <v>69.934</v>
      </c>
      <c r="H281" s="6">
        <v>64.532</v>
      </c>
      <c r="I281" s="6">
        <v>59.86</v>
      </c>
      <c r="J281" s="6">
        <v>56.21</v>
      </c>
      <c r="K281" s="6">
        <v>55.334</v>
      </c>
      <c r="L281" s="6">
        <v>53.874</v>
      </c>
      <c r="M281" s="6">
        <v>54.312</v>
      </c>
      <c r="N281" s="6">
        <v>52.706</v>
      </c>
      <c r="O281" s="6">
        <v>50.662</v>
      </c>
      <c r="P281" s="6">
        <v>46.72</v>
      </c>
    </row>
    <row r="282" spans="1:16" ht="12.75">
      <c r="A282">
        <v>52000</v>
      </c>
      <c r="B282">
        <v>1</v>
      </c>
      <c r="C282">
        <v>62</v>
      </c>
      <c r="D282" t="s">
        <v>19</v>
      </c>
      <c r="E282" s="6">
        <v>43.8</v>
      </c>
      <c r="F282" s="6">
        <v>42.34</v>
      </c>
      <c r="G282" s="6">
        <v>42.048</v>
      </c>
      <c r="H282" s="6">
        <v>42.194</v>
      </c>
      <c r="I282" s="6">
        <v>43.362</v>
      </c>
      <c r="J282" s="6">
        <v>43.946</v>
      </c>
      <c r="K282" s="6">
        <v>46.866</v>
      </c>
      <c r="L282" s="6">
        <v>48.18</v>
      </c>
      <c r="M282" s="6">
        <v>50.224</v>
      </c>
      <c r="N282" s="6">
        <v>50.224</v>
      </c>
      <c r="O282" s="6">
        <v>51.538</v>
      </c>
      <c r="P282" s="6">
        <v>53.436</v>
      </c>
    </row>
    <row r="283" spans="1:16" ht="12.75">
      <c r="A283">
        <v>52000</v>
      </c>
      <c r="B283">
        <v>2</v>
      </c>
      <c r="D283" t="s">
        <v>19</v>
      </c>
      <c r="E283" s="6">
        <v>52.706</v>
      </c>
      <c r="F283" s="6">
        <v>52.998</v>
      </c>
      <c r="G283" s="6">
        <v>52.414</v>
      </c>
      <c r="H283" s="6">
        <v>51.684</v>
      </c>
      <c r="I283" s="6">
        <v>50.808</v>
      </c>
      <c r="J283" s="6">
        <v>50.662</v>
      </c>
      <c r="K283" s="6">
        <v>49.202</v>
      </c>
      <c r="L283" s="6">
        <v>48.91</v>
      </c>
      <c r="M283" s="6">
        <v>49.348</v>
      </c>
      <c r="N283" s="6">
        <v>48.034</v>
      </c>
      <c r="O283" s="6">
        <v>46.428</v>
      </c>
      <c r="P283" s="6">
        <v>45.114</v>
      </c>
    </row>
    <row r="284" spans="1:16" ht="12.75">
      <c r="A284">
        <v>52100</v>
      </c>
      <c r="B284">
        <v>1</v>
      </c>
      <c r="C284">
        <v>72</v>
      </c>
      <c r="D284" t="s">
        <v>19</v>
      </c>
      <c r="E284" s="6">
        <v>44.384</v>
      </c>
      <c r="F284" s="6">
        <v>43.946</v>
      </c>
      <c r="G284" s="6">
        <v>44.092</v>
      </c>
      <c r="H284" s="6">
        <v>43.8</v>
      </c>
      <c r="I284" s="6">
        <v>43.946</v>
      </c>
      <c r="J284" s="6">
        <v>44.092</v>
      </c>
      <c r="K284" s="6">
        <v>44.676</v>
      </c>
      <c r="L284" s="6">
        <v>45.698</v>
      </c>
      <c r="M284" s="6">
        <v>47.012</v>
      </c>
      <c r="N284" s="6">
        <v>47.742</v>
      </c>
      <c r="O284" s="6">
        <v>47.888</v>
      </c>
      <c r="P284" s="6">
        <v>47.45</v>
      </c>
    </row>
    <row r="285" spans="1:16" ht="12.75">
      <c r="A285">
        <v>52100</v>
      </c>
      <c r="B285">
        <v>2</v>
      </c>
      <c r="D285" t="s">
        <v>19</v>
      </c>
      <c r="E285" s="6">
        <v>47.596</v>
      </c>
      <c r="F285" s="6">
        <v>48.618</v>
      </c>
      <c r="G285" s="6">
        <v>48.472</v>
      </c>
      <c r="H285" s="6">
        <v>48.18</v>
      </c>
      <c r="I285" s="6">
        <v>48.18</v>
      </c>
      <c r="J285" s="6">
        <v>47.304</v>
      </c>
      <c r="K285" s="6">
        <v>46.428</v>
      </c>
      <c r="L285" s="6">
        <v>46.428</v>
      </c>
      <c r="M285" s="6">
        <v>47.012</v>
      </c>
      <c r="N285" s="6">
        <v>47.304</v>
      </c>
      <c r="O285" s="6">
        <v>47.012</v>
      </c>
      <c r="P285" s="6">
        <v>47.888</v>
      </c>
    </row>
    <row r="286" spans="1:16" ht="12.75">
      <c r="A286">
        <v>52200</v>
      </c>
      <c r="B286">
        <v>1</v>
      </c>
      <c r="C286">
        <v>12</v>
      </c>
      <c r="D286" t="s">
        <v>19</v>
      </c>
      <c r="E286" s="6">
        <v>47.45</v>
      </c>
      <c r="F286" s="6">
        <v>47.012</v>
      </c>
      <c r="G286" s="6">
        <v>47.888</v>
      </c>
      <c r="H286" s="6">
        <v>46.282</v>
      </c>
      <c r="I286" s="6">
        <v>47.742</v>
      </c>
      <c r="J286" s="6">
        <v>51.83</v>
      </c>
      <c r="K286" s="6">
        <v>63.51</v>
      </c>
      <c r="L286" s="6">
        <v>75.19</v>
      </c>
      <c r="M286" s="6">
        <v>78.694</v>
      </c>
      <c r="N286" s="6">
        <v>79.278</v>
      </c>
      <c r="O286" s="6">
        <v>81.03</v>
      </c>
      <c r="P286" s="6">
        <v>79.57</v>
      </c>
    </row>
    <row r="287" spans="1:16" ht="12.75">
      <c r="A287">
        <v>52200</v>
      </c>
      <c r="B287">
        <v>2</v>
      </c>
      <c r="D287" t="s">
        <v>19</v>
      </c>
      <c r="E287" s="6">
        <v>78.402</v>
      </c>
      <c r="F287" s="6">
        <v>81.322</v>
      </c>
      <c r="G287" s="6">
        <v>77.964</v>
      </c>
      <c r="H287" s="6">
        <v>73.584</v>
      </c>
      <c r="I287" s="6">
        <v>66.868</v>
      </c>
      <c r="J287" s="6">
        <v>61.758</v>
      </c>
      <c r="K287" s="6">
        <v>58.546</v>
      </c>
      <c r="L287" s="6">
        <v>56.648</v>
      </c>
      <c r="M287" s="6">
        <v>57.816</v>
      </c>
      <c r="N287" s="6">
        <v>55.918</v>
      </c>
      <c r="O287" s="6">
        <v>53.582</v>
      </c>
      <c r="P287" s="6">
        <v>51.246</v>
      </c>
    </row>
    <row r="288" spans="1:16" ht="12.75">
      <c r="A288">
        <v>52300</v>
      </c>
      <c r="B288">
        <v>1</v>
      </c>
      <c r="C288">
        <v>22</v>
      </c>
      <c r="D288" t="s">
        <v>19</v>
      </c>
      <c r="E288" s="6">
        <v>49.494</v>
      </c>
      <c r="F288" s="6">
        <v>48.326</v>
      </c>
      <c r="G288" s="6">
        <v>48.326</v>
      </c>
      <c r="H288" s="6">
        <v>48.034</v>
      </c>
      <c r="I288" s="6">
        <v>49.932</v>
      </c>
      <c r="J288" s="6">
        <v>54.02</v>
      </c>
      <c r="K288" s="6">
        <v>64.97</v>
      </c>
      <c r="L288" s="6">
        <v>74.168</v>
      </c>
      <c r="M288" s="6">
        <v>77.818</v>
      </c>
      <c r="N288" s="6">
        <v>77.38</v>
      </c>
      <c r="O288" s="6">
        <v>79.716</v>
      </c>
      <c r="P288" s="6">
        <v>78.402</v>
      </c>
    </row>
    <row r="289" spans="1:16" ht="12.75">
      <c r="A289">
        <v>52300</v>
      </c>
      <c r="B289">
        <v>2</v>
      </c>
      <c r="D289" t="s">
        <v>19</v>
      </c>
      <c r="E289" s="6">
        <v>77.38</v>
      </c>
      <c r="F289" s="6">
        <v>80.008</v>
      </c>
      <c r="G289" s="6">
        <v>75.044</v>
      </c>
      <c r="H289" s="6">
        <v>68.912</v>
      </c>
      <c r="I289" s="6">
        <v>64.824</v>
      </c>
      <c r="J289" s="6">
        <v>61.32</v>
      </c>
      <c r="K289" s="6">
        <v>55.772</v>
      </c>
      <c r="L289" s="6">
        <v>53.29</v>
      </c>
      <c r="M289" s="6">
        <v>54.312</v>
      </c>
      <c r="N289" s="6">
        <v>52.414</v>
      </c>
      <c r="O289" s="6">
        <v>53.436</v>
      </c>
      <c r="P289" s="6">
        <v>51.83</v>
      </c>
    </row>
    <row r="290" spans="1:16" ht="12.75">
      <c r="A290">
        <v>52400</v>
      </c>
      <c r="B290">
        <v>1</v>
      </c>
      <c r="C290">
        <v>32</v>
      </c>
      <c r="D290" t="s">
        <v>19</v>
      </c>
      <c r="E290" s="6">
        <v>50.516</v>
      </c>
      <c r="F290" s="6">
        <v>49.056</v>
      </c>
      <c r="G290" s="6">
        <v>49.056</v>
      </c>
      <c r="H290" s="6">
        <v>47.45</v>
      </c>
      <c r="I290" s="6">
        <v>49.932</v>
      </c>
      <c r="J290" s="6">
        <v>54.458</v>
      </c>
      <c r="K290" s="6">
        <v>64.094</v>
      </c>
      <c r="L290" s="6">
        <v>75.044</v>
      </c>
      <c r="M290" s="6">
        <v>77.964</v>
      </c>
      <c r="N290" s="6">
        <v>78.256</v>
      </c>
      <c r="O290" s="6">
        <v>80.008</v>
      </c>
      <c r="P290" s="6">
        <v>78.694</v>
      </c>
    </row>
    <row r="291" spans="1:16" ht="12.75">
      <c r="A291">
        <v>52400</v>
      </c>
      <c r="B291">
        <v>2</v>
      </c>
      <c r="D291" t="s">
        <v>19</v>
      </c>
      <c r="E291" s="6">
        <v>77.38</v>
      </c>
      <c r="F291" s="6">
        <v>79.278</v>
      </c>
      <c r="G291" s="6">
        <v>76.65</v>
      </c>
      <c r="H291" s="6">
        <v>71.102</v>
      </c>
      <c r="I291" s="6">
        <v>65.554</v>
      </c>
      <c r="J291" s="6">
        <v>62.05</v>
      </c>
      <c r="K291" s="6">
        <v>59.714</v>
      </c>
      <c r="L291" s="6">
        <v>58.546</v>
      </c>
      <c r="M291" s="6">
        <v>59.422</v>
      </c>
      <c r="N291" s="6">
        <v>57.67</v>
      </c>
      <c r="O291" s="6">
        <v>55.188</v>
      </c>
      <c r="P291" s="6">
        <v>52.706</v>
      </c>
    </row>
    <row r="292" spans="1:16" ht="12.75">
      <c r="A292">
        <v>52500</v>
      </c>
      <c r="B292">
        <v>1</v>
      </c>
      <c r="C292">
        <v>42</v>
      </c>
      <c r="D292" t="s">
        <v>19</v>
      </c>
      <c r="E292" s="6">
        <v>51.1</v>
      </c>
      <c r="F292" s="6">
        <v>49.348</v>
      </c>
      <c r="G292" s="6">
        <v>49.348</v>
      </c>
      <c r="H292" s="6">
        <v>48.034</v>
      </c>
      <c r="I292" s="6">
        <v>50.37</v>
      </c>
      <c r="J292" s="6">
        <v>54.02</v>
      </c>
      <c r="K292" s="6">
        <v>65.408</v>
      </c>
      <c r="L292" s="6">
        <v>75.336</v>
      </c>
      <c r="M292" s="6">
        <v>79.278</v>
      </c>
      <c r="N292" s="6">
        <v>79.862</v>
      </c>
      <c r="O292" s="6">
        <v>81.906</v>
      </c>
      <c r="P292" s="6">
        <v>79.424</v>
      </c>
    </row>
    <row r="293" spans="1:16" ht="12.75">
      <c r="A293">
        <v>52500</v>
      </c>
      <c r="B293">
        <v>2</v>
      </c>
      <c r="D293" t="s">
        <v>19</v>
      </c>
      <c r="E293" s="6">
        <v>77.818</v>
      </c>
      <c r="F293" s="6">
        <v>80.592</v>
      </c>
      <c r="G293" s="6">
        <v>78.694</v>
      </c>
      <c r="H293" s="6">
        <v>73.584</v>
      </c>
      <c r="I293" s="6">
        <v>68.182</v>
      </c>
      <c r="J293" s="6">
        <v>63.364</v>
      </c>
      <c r="K293" s="6">
        <v>60.882</v>
      </c>
      <c r="L293" s="6">
        <v>58.254</v>
      </c>
      <c r="M293" s="6">
        <v>59.422</v>
      </c>
      <c r="N293" s="6">
        <v>57.086</v>
      </c>
      <c r="O293" s="6">
        <v>55.042</v>
      </c>
      <c r="P293" s="6">
        <v>52.414</v>
      </c>
    </row>
    <row r="294" spans="1:16" ht="12.75">
      <c r="A294">
        <v>52600</v>
      </c>
      <c r="B294">
        <v>1</v>
      </c>
      <c r="C294">
        <v>52</v>
      </c>
      <c r="D294" t="s">
        <v>19</v>
      </c>
      <c r="E294" s="6">
        <v>50.224</v>
      </c>
      <c r="F294" s="6">
        <v>49.056</v>
      </c>
      <c r="G294" s="6">
        <v>48.764</v>
      </c>
      <c r="H294" s="6">
        <v>47.888</v>
      </c>
      <c r="I294" s="6">
        <v>49.786</v>
      </c>
      <c r="J294" s="6">
        <v>53.144</v>
      </c>
      <c r="K294" s="6">
        <v>63.656</v>
      </c>
      <c r="L294" s="6">
        <v>72.708</v>
      </c>
      <c r="M294" s="6">
        <v>78.256</v>
      </c>
      <c r="N294" s="6">
        <v>78.84</v>
      </c>
      <c r="O294" s="6">
        <v>80.884</v>
      </c>
      <c r="P294" s="6">
        <v>77.38</v>
      </c>
    </row>
    <row r="295" spans="1:16" ht="12.75">
      <c r="A295">
        <v>52600</v>
      </c>
      <c r="B295">
        <v>2</v>
      </c>
      <c r="D295" t="s">
        <v>19</v>
      </c>
      <c r="E295" s="6">
        <v>74.898</v>
      </c>
      <c r="F295" s="6">
        <v>75.044</v>
      </c>
      <c r="G295" s="6">
        <v>71.394</v>
      </c>
      <c r="H295" s="6">
        <v>67.16</v>
      </c>
      <c r="I295" s="6">
        <v>62.342</v>
      </c>
      <c r="J295" s="6">
        <v>59.276</v>
      </c>
      <c r="K295" s="6">
        <v>56.648</v>
      </c>
      <c r="L295" s="6">
        <v>55.188</v>
      </c>
      <c r="M295" s="6">
        <v>54.458</v>
      </c>
      <c r="N295" s="6">
        <v>52.852</v>
      </c>
      <c r="O295" s="6">
        <v>50.224</v>
      </c>
      <c r="P295" s="6">
        <v>47.888</v>
      </c>
    </row>
    <row r="296" spans="1:16" ht="12.75">
      <c r="A296">
        <v>52700</v>
      </c>
      <c r="B296">
        <v>1</v>
      </c>
      <c r="C296">
        <v>62</v>
      </c>
      <c r="D296" t="s">
        <v>19</v>
      </c>
      <c r="E296" s="6">
        <v>45.114</v>
      </c>
      <c r="F296" s="6">
        <v>44.676</v>
      </c>
      <c r="G296" s="6">
        <v>43.946</v>
      </c>
      <c r="H296" s="6">
        <v>43.654</v>
      </c>
      <c r="I296" s="6">
        <v>43.508</v>
      </c>
      <c r="J296" s="6">
        <v>41.756</v>
      </c>
      <c r="K296" s="6">
        <v>42.194</v>
      </c>
      <c r="L296" s="6">
        <v>43.654</v>
      </c>
      <c r="M296" s="6">
        <v>45.99</v>
      </c>
      <c r="N296" s="6">
        <v>50.516</v>
      </c>
      <c r="O296" s="6">
        <v>51.246</v>
      </c>
      <c r="P296" s="6">
        <v>50.516</v>
      </c>
    </row>
    <row r="297" spans="1:16" ht="12.75">
      <c r="A297">
        <v>52700</v>
      </c>
      <c r="B297">
        <v>2</v>
      </c>
      <c r="D297" t="s">
        <v>19</v>
      </c>
      <c r="E297" s="6">
        <v>50.224</v>
      </c>
      <c r="F297" s="6">
        <v>50.078</v>
      </c>
      <c r="G297" s="6">
        <v>49.786</v>
      </c>
      <c r="H297" s="6">
        <v>49.494</v>
      </c>
      <c r="I297" s="6">
        <v>49.202</v>
      </c>
      <c r="J297" s="6">
        <v>47.742</v>
      </c>
      <c r="K297" s="6">
        <v>46.574</v>
      </c>
      <c r="L297" s="6">
        <v>46.136</v>
      </c>
      <c r="M297" s="6">
        <v>46.574</v>
      </c>
      <c r="N297" s="6">
        <v>46.574</v>
      </c>
      <c r="O297" s="6">
        <v>44.968</v>
      </c>
      <c r="P297" s="6">
        <v>43.654</v>
      </c>
    </row>
    <row r="298" spans="1:16" ht="12.75">
      <c r="A298">
        <v>52800</v>
      </c>
      <c r="B298">
        <v>1</v>
      </c>
      <c r="C298">
        <v>72</v>
      </c>
      <c r="D298" t="s">
        <v>19</v>
      </c>
      <c r="E298" s="6">
        <v>42.194</v>
      </c>
      <c r="F298" s="6">
        <v>41.464</v>
      </c>
      <c r="G298" s="6">
        <v>41.61</v>
      </c>
      <c r="H298" s="6">
        <v>41.026</v>
      </c>
      <c r="I298" s="6">
        <v>41.318</v>
      </c>
      <c r="J298" s="6">
        <v>41.318</v>
      </c>
      <c r="K298" s="6">
        <v>41.756</v>
      </c>
      <c r="L298" s="6">
        <v>42.778</v>
      </c>
      <c r="M298" s="6">
        <v>44.968</v>
      </c>
      <c r="N298" s="6">
        <v>45.552</v>
      </c>
      <c r="O298" s="6">
        <v>45.99</v>
      </c>
      <c r="P298" s="6">
        <v>46.574</v>
      </c>
    </row>
    <row r="299" spans="1:16" ht="12.75">
      <c r="A299">
        <v>52800</v>
      </c>
      <c r="B299">
        <v>2</v>
      </c>
      <c r="D299" t="s">
        <v>19</v>
      </c>
      <c r="E299" s="6">
        <v>46.282</v>
      </c>
      <c r="F299" s="6">
        <v>47.012</v>
      </c>
      <c r="G299" s="6">
        <v>46.282</v>
      </c>
      <c r="H299" s="6">
        <v>46.282</v>
      </c>
      <c r="I299" s="6">
        <v>45.552</v>
      </c>
      <c r="J299" s="6">
        <v>45.114</v>
      </c>
      <c r="K299" s="6">
        <v>43.946</v>
      </c>
      <c r="L299" s="6">
        <v>42.924</v>
      </c>
      <c r="M299" s="6">
        <v>43.07</v>
      </c>
      <c r="N299" s="6">
        <v>42.924</v>
      </c>
      <c r="O299" s="6">
        <v>42.34</v>
      </c>
      <c r="P299" s="6">
        <v>41.318</v>
      </c>
    </row>
    <row r="300" spans="1:16" ht="12.75">
      <c r="A300">
        <v>52900</v>
      </c>
      <c r="B300">
        <v>1</v>
      </c>
      <c r="C300">
        <v>81</v>
      </c>
      <c r="D300" t="s">
        <v>19</v>
      </c>
      <c r="E300" s="6">
        <v>40.296</v>
      </c>
      <c r="F300" s="6">
        <v>40.004</v>
      </c>
      <c r="G300" s="6">
        <v>40.15</v>
      </c>
      <c r="H300" s="6">
        <v>40.15</v>
      </c>
      <c r="I300" s="6">
        <v>39.42</v>
      </c>
      <c r="J300" s="6">
        <v>39.128</v>
      </c>
      <c r="K300" s="6">
        <v>40.88</v>
      </c>
      <c r="L300" s="6">
        <v>41.172</v>
      </c>
      <c r="M300" s="6">
        <v>44.676</v>
      </c>
      <c r="N300" s="6">
        <v>46.136</v>
      </c>
      <c r="O300" s="6">
        <v>46.282</v>
      </c>
      <c r="P300" s="6">
        <v>46.428</v>
      </c>
    </row>
    <row r="301" spans="1:16" ht="12.75">
      <c r="A301">
        <v>52900</v>
      </c>
      <c r="B301">
        <v>2</v>
      </c>
      <c r="D301" t="s">
        <v>19</v>
      </c>
      <c r="E301" s="6">
        <v>45.114</v>
      </c>
      <c r="F301" s="6">
        <v>45.406</v>
      </c>
      <c r="G301" s="6">
        <v>44.822</v>
      </c>
      <c r="H301" s="6">
        <v>44.968</v>
      </c>
      <c r="I301" s="6">
        <v>44.384</v>
      </c>
      <c r="J301" s="6">
        <v>43.946</v>
      </c>
      <c r="K301" s="6">
        <v>43.216</v>
      </c>
      <c r="L301" s="6">
        <v>42.486</v>
      </c>
      <c r="M301" s="6">
        <v>42.778</v>
      </c>
      <c r="N301" s="6">
        <v>42.924</v>
      </c>
      <c r="O301" s="6">
        <v>41.902</v>
      </c>
      <c r="P301" s="6">
        <v>43.508</v>
      </c>
    </row>
    <row r="302" spans="1:16" ht="12.75">
      <c r="A302">
        <v>53000</v>
      </c>
      <c r="B302">
        <v>1</v>
      </c>
      <c r="C302">
        <v>22</v>
      </c>
      <c r="D302" t="s">
        <v>19</v>
      </c>
      <c r="E302" s="6">
        <v>43.508</v>
      </c>
      <c r="F302" s="6">
        <v>43.8</v>
      </c>
      <c r="G302" s="6">
        <v>43.654</v>
      </c>
      <c r="H302" s="6">
        <v>43.8</v>
      </c>
      <c r="I302" s="6">
        <v>45.844</v>
      </c>
      <c r="J302" s="6">
        <v>50.662</v>
      </c>
      <c r="K302" s="6">
        <v>63.364</v>
      </c>
      <c r="L302" s="6">
        <v>74.898</v>
      </c>
      <c r="M302" s="6">
        <v>78.694</v>
      </c>
      <c r="N302" s="6">
        <v>81.03</v>
      </c>
      <c r="O302" s="6">
        <v>84.388</v>
      </c>
      <c r="P302" s="6">
        <v>81.614</v>
      </c>
    </row>
    <row r="303" spans="1:16" ht="12.75">
      <c r="A303">
        <v>53000</v>
      </c>
      <c r="B303">
        <v>2</v>
      </c>
      <c r="D303" t="s">
        <v>19</v>
      </c>
      <c r="E303" s="6">
        <v>79.716</v>
      </c>
      <c r="F303" s="6">
        <v>82.782</v>
      </c>
      <c r="G303" s="6">
        <v>79.716</v>
      </c>
      <c r="H303" s="6">
        <v>74.752</v>
      </c>
      <c r="I303" s="6">
        <v>69.058</v>
      </c>
      <c r="J303" s="6">
        <v>63.218</v>
      </c>
      <c r="K303" s="6">
        <v>60.59</v>
      </c>
      <c r="L303" s="6">
        <v>58.838</v>
      </c>
      <c r="M303" s="6">
        <v>59.422</v>
      </c>
      <c r="N303" s="6">
        <v>57.524</v>
      </c>
      <c r="O303" s="6">
        <v>55.042</v>
      </c>
      <c r="P303" s="6">
        <v>52.414</v>
      </c>
    </row>
    <row r="304" spans="1:16" ht="12.75">
      <c r="A304">
        <v>53100</v>
      </c>
      <c r="B304">
        <v>1</v>
      </c>
      <c r="C304">
        <v>32</v>
      </c>
      <c r="D304" t="s">
        <v>19</v>
      </c>
      <c r="E304" s="6">
        <v>49.932</v>
      </c>
      <c r="F304" s="6">
        <v>48.618</v>
      </c>
      <c r="G304" s="6">
        <v>48.472</v>
      </c>
      <c r="H304" s="6">
        <v>47.888</v>
      </c>
      <c r="I304" s="6">
        <v>49.202</v>
      </c>
      <c r="J304" s="6">
        <v>52.852</v>
      </c>
      <c r="K304" s="6">
        <v>64.678</v>
      </c>
      <c r="L304" s="6">
        <v>75.044</v>
      </c>
      <c r="M304" s="6">
        <v>80.154</v>
      </c>
      <c r="N304" s="6">
        <v>80.008</v>
      </c>
      <c r="O304" s="6">
        <v>82.198</v>
      </c>
      <c r="P304" s="6">
        <v>80.154</v>
      </c>
    </row>
    <row r="305" spans="1:16" ht="12.75">
      <c r="A305">
        <v>53100</v>
      </c>
      <c r="B305">
        <v>2</v>
      </c>
      <c r="D305" t="s">
        <v>19</v>
      </c>
      <c r="E305" s="6">
        <v>77.964</v>
      </c>
      <c r="F305" s="6">
        <v>80.592</v>
      </c>
      <c r="G305" s="6">
        <v>78.256</v>
      </c>
      <c r="H305" s="6">
        <v>73.876</v>
      </c>
      <c r="I305" s="6">
        <v>68.036</v>
      </c>
      <c r="J305" s="6">
        <v>63.948</v>
      </c>
      <c r="K305" s="6">
        <v>61.612</v>
      </c>
      <c r="L305" s="6">
        <v>58.984</v>
      </c>
      <c r="M305" s="6">
        <v>59.714</v>
      </c>
      <c r="N305" s="6">
        <v>58.692</v>
      </c>
      <c r="O305" s="6">
        <v>56.21</v>
      </c>
      <c r="P305" s="6">
        <v>53.728</v>
      </c>
    </row>
    <row r="306" spans="1:16" ht="12.75">
      <c r="A306">
        <v>60100</v>
      </c>
      <c r="B306">
        <v>1</v>
      </c>
      <c r="C306">
        <v>42</v>
      </c>
      <c r="D306" t="s">
        <v>19</v>
      </c>
      <c r="E306" s="6">
        <v>52.268</v>
      </c>
      <c r="F306" s="6">
        <v>50.224</v>
      </c>
      <c r="G306" s="6">
        <v>49.64</v>
      </c>
      <c r="H306" s="6">
        <v>49.202</v>
      </c>
      <c r="I306" s="6">
        <v>50.808</v>
      </c>
      <c r="J306" s="6">
        <v>55.48</v>
      </c>
      <c r="K306" s="6">
        <v>66.284</v>
      </c>
      <c r="L306" s="6">
        <v>77.234</v>
      </c>
      <c r="M306" s="6">
        <v>82.052</v>
      </c>
      <c r="N306" s="6">
        <v>82.782</v>
      </c>
      <c r="O306" s="6">
        <v>87.308</v>
      </c>
      <c r="P306" s="6">
        <v>85.556</v>
      </c>
    </row>
    <row r="307" spans="1:16" ht="12.75">
      <c r="A307">
        <v>60100</v>
      </c>
      <c r="B307">
        <v>2</v>
      </c>
      <c r="D307" t="s">
        <v>19</v>
      </c>
      <c r="E307" s="6">
        <v>84.534</v>
      </c>
      <c r="F307" s="6">
        <v>87.454</v>
      </c>
      <c r="G307" s="6">
        <v>85.702</v>
      </c>
      <c r="H307" s="6">
        <v>80.3</v>
      </c>
      <c r="I307" s="6">
        <v>73.73</v>
      </c>
      <c r="J307" s="6">
        <v>69.204</v>
      </c>
      <c r="K307" s="6">
        <v>65.554</v>
      </c>
      <c r="L307" s="6">
        <v>63.072</v>
      </c>
      <c r="M307" s="6">
        <v>63.656</v>
      </c>
      <c r="N307" s="6">
        <v>61.466</v>
      </c>
      <c r="O307" s="6">
        <v>58.546</v>
      </c>
      <c r="P307" s="6">
        <v>55.626</v>
      </c>
    </row>
    <row r="308" spans="1:16" ht="12.75">
      <c r="A308">
        <v>60200</v>
      </c>
      <c r="B308">
        <v>1</v>
      </c>
      <c r="C308">
        <v>52</v>
      </c>
      <c r="D308" t="s">
        <v>19</v>
      </c>
      <c r="E308" s="6">
        <v>54.312</v>
      </c>
      <c r="F308" s="6">
        <v>53.436</v>
      </c>
      <c r="G308" s="6">
        <v>51.976</v>
      </c>
      <c r="H308" s="6">
        <v>51.392</v>
      </c>
      <c r="I308" s="6">
        <v>53.436</v>
      </c>
      <c r="J308" s="6">
        <v>57.962</v>
      </c>
      <c r="K308" s="6">
        <v>69.204</v>
      </c>
      <c r="L308" s="6">
        <v>80.008</v>
      </c>
      <c r="M308" s="6">
        <v>84.534</v>
      </c>
      <c r="N308" s="6">
        <v>85.41</v>
      </c>
      <c r="O308" s="6">
        <v>86.87</v>
      </c>
      <c r="P308" s="6">
        <v>84.388</v>
      </c>
    </row>
    <row r="309" spans="1:16" ht="12.75">
      <c r="A309">
        <v>60200</v>
      </c>
      <c r="B309">
        <v>2</v>
      </c>
      <c r="D309" t="s">
        <v>19</v>
      </c>
      <c r="E309" s="6">
        <v>81.76</v>
      </c>
      <c r="F309" s="6">
        <v>82.782</v>
      </c>
      <c r="G309" s="6">
        <v>79.132</v>
      </c>
      <c r="H309" s="6">
        <v>74.168</v>
      </c>
      <c r="I309" s="6">
        <v>68.912</v>
      </c>
      <c r="J309" s="6">
        <v>64.386</v>
      </c>
      <c r="K309" s="6">
        <v>61.466</v>
      </c>
      <c r="L309" s="6">
        <v>59.86</v>
      </c>
      <c r="M309" s="6">
        <v>59.276</v>
      </c>
      <c r="N309" s="6">
        <v>57.816</v>
      </c>
      <c r="O309" s="6">
        <v>54.458</v>
      </c>
      <c r="P309" s="6">
        <v>50.808</v>
      </c>
    </row>
    <row r="310" spans="1:16" ht="12.75">
      <c r="A310">
        <v>60300</v>
      </c>
      <c r="B310">
        <v>1</v>
      </c>
      <c r="C310">
        <v>62</v>
      </c>
      <c r="D310" t="s">
        <v>19</v>
      </c>
      <c r="E310" s="6">
        <v>48.618</v>
      </c>
      <c r="F310" s="6">
        <v>47.304</v>
      </c>
      <c r="G310" s="6">
        <v>46.866</v>
      </c>
      <c r="H310" s="6">
        <v>46.136</v>
      </c>
      <c r="I310" s="6">
        <v>46.282</v>
      </c>
      <c r="J310" s="6">
        <v>48.472</v>
      </c>
      <c r="K310" s="6">
        <v>51.1</v>
      </c>
      <c r="L310" s="6">
        <v>50.078</v>
      </c>
      <c r="M310" s="6">
        <v>52.122</v>
      </c>
      <c r="N310" s="6">
        <v>52.268</v>
      </c>
      <c r="O310" s="6">
        <v>53.728</v>
      </c>
      <c r="P310" s="6">
        <v>52.998</v>
      </c>
    </row>
    <row r="311" spans="1:16" ht="12.75">
      <c r="A311">
        <v>60300</v>
      </c>
      <c r="B311">
        <v>2</v>
      </c>
      <c r="D311" t="s">
        <v>19</v>
      </c>
      <c r="E311" s="6">
        <v>51.684</v>
      </c>
      <c r="F311" s="6">
        <v>51.246</v>
      </c>
      <c r="G311" s="6">
        <v>50.078</v>
      </c>
      <c r="H311" s="6">
        <v>50.662</v>
      </c>
      <c r="I311" s="6">
        <v>50.37</v>
      </c>
      <c r="J311" s="6">
        <v>48.472</v>
      </c>
      <c r="K311" s="6">
        <v>47.012</v>
      </c>
      <c r="L311" s="6">
        <v>47.45</v>
      </c>
      <c r="M311" s="6">
        <v>49.932</v>
      </c>
      <c r="N311" s="6">
        <v>49.786</v>
      </c>
      <c r="O311" s="6">
        <v>47.888</v>
      </c>
      <c r="P311" s="6">
        <v>45.406</v>
      </c>
    </row>
    <row r="312" spans="1:16" ht="12.75">
      <c r="A312">
        <v>60400</v>
      </c>
      <c r="B312">
        <v>1</v>
      </c>
      <c r="C312">
        <v>72</v>
      </c>
      <c r="D312" t="s">
        <v>19</v>
      </c>
      <c r="E312" s="6">
        <v>43.8</v>
      </c>
      <c r="F312" s="6">
        <v>42.778</v>
      </c>
      <c r="G312" s="6">
        <v>42.778</v>
      </c>
      <c r="H312" s="6">
        <v>42.778</v>
      </c>
      <c r="I312" s="6">
        <v>43.654</v>
      </c>
      <c r="J312" s="6">
        <v>43.216</v>
      </c>
      <c r="K312" s="6">
        <v>44.384</v>
      </c>
      <c r="L312" s="6">
        <v>46.574</v>
      </c>
      <c r="M312" s="6">
        <v>46.574</v>
      </c>
      <c r="N312" s="6">
        <v>47.888</v>
      </c>
      <c r="O312" s="6">
        <v>48.618</v>
      </c>
      <c r="P312" s="6">
        <v>49.348</v>
      </c>
    </row>
    <row r="313" spans="1:16" ht="12.75">
      <c r="A313">
        <v>60400</v>
      </c>
      <c r="B313">
        <v>2</v>
      </c>
      <c r="D313" t="s">
        <v>19</v>
      </c>
      <c r="E313" s="6">
        <v>48.618</v>
      </c>
      <c r="F313" s="6">
        <v>48.764</v>
      </c>
      <c r="G313" s="6">
        <v>48.18</v>
      </c>
      <c r="H313" s="6">
        <v>47.596</v>
      </c>
      <c r="I313" s="6">
        <v>46.866</v>
      </c>
      <c r="J313" s="6">
        <v>46.136</v>
      </c>
      <c r="K313" s="6">
        <v>44.822</v>
      </c>
      <c r="L313" s="6">
        <v>44.384</v>
      </c>
      <c r="M313" s="6">
        <v>44.384</v>
      </c>
      <c r="N313" s="6">
        <v>44.53</v>
      </c>
      <c r="O313" s="6">
        <v>44.092</v>
      </c>
      <c r="P313" s="6">
        <v>45.114</v>
      </c>
    </row>
    <row r="314" spans="1:16" ht="12.75">
      <c r="A314">
        <v>60500</v>
      </c>
      <c r="B314">
        <v>1</v>
      </c>
      <c r="C314">
        <v>12</v>
      </c>
      <c r="D314" t="s">
        <v>19</v>
      </c>
      <c r="E314" s="6">
        <v>46.428</v>
      </c>
      <c r="F314" s="6">
        <v>46.72</v>
      </c>
      <c r="G314" s="6">
        <v>46.428</v>
      </c>
      <c r="H314" s="6">
        <v>46.136</v>
      </c>
      <c r="I314" s="6">
        <v>47.888</v>
      </c>
      <c r="J314" s="6">
        <v>51.538</v>
      </c>
      <c r="K314" s="6">
        <v>63.802</v>
      </c>
      <c r="L314" s="6">
        <v>73.146</v>
      </c>
      <c r="M314" s="6">
        <v>77.526</v>
      </c>
      <c r="N314" s="6">
        <v>77.672</v>
      </c>
      <c r="O314" s="6">
        <v>81.03</v>
      </c>
      <c r="P314" s="6">
        <v>80.3</v>
      </c>
    </row>
    <row r="315" spans="1:16" ht="12.75">
      <c r="A315">
        <v>60500</v>
      </c>
      <c r="B315">
        <v>2</v>
      </c>
      <c r="D315" t="s">
        <v>19</v>
      </c>
      <c r="E315" s="6">
        <v>80.008</v>
      </c>
      <c r="F315" s="6">
        <v>82.198</v>
      </c>
      <c r="G315" s="6">
        <v>80.008</v>
      </c>
      <c r="H315" s="6">
        <v>74.898</v>
      </c>
      <c r="I315" s="6">
        <v>69.788</v>
      </c>
      <c r="J315" s="6">
        <v>64.97</v>
      </c>
      <c r="K315" s="6">
        <v>62.196</v>
      </c>
      <c r="L315" s="6">
        <v>60.298</v>
      </c>
      <c r="M315" s="6">
        <v>60.298</v>
      </c>
      <c r="N315" s="6">
        <v>58.546</v>
      </c>
      <c r="O315" s="6">
        <v>56.356</v>
      </c>
      <c r="P315" s="6">
        <v>55.042</v>
      </c>
    </row>
    <row r="316" spans="1:16" ht="12.75">
      <c r="A316">
        <v>60600</v>
      </c>
      <c r="B316">
        <v>1</v>
      </c>
      <c r="C316">
        <v>22</v>
      </c>
      <c r="D316" t="s">
        <v>19</v>
      </c>
      <c r="E316" s="6">
        <v>53.29</v>
      </c>
      <c r="F316" s="6">
        <v>49.202</v>
      </c>
      <c r="G316" s="6">
        <v>48.326</v>
      </c>
      <c r="H316" s="6">
        <v>47.742</v>
      </c>
      <c r="I316" s="6">
        <v>48.91</v>
      </c>
      <c r="J316" s="6">
        <v>52.998</v>
      </c>
      <c r="K316" s="6">
        <v>64.97</v>
      </c>
      <c r="L316" s="6">
        <v>74.168</v>
      </c>
      <c r="M316" s="6">
        <v>77.964</v>
      </c>
      <c r="N316" s="6">
        <v>77.38</v>
      </c>
      <c r="O316" s="6">
        <v>80.738</v>
      </c>
      <c r="P316" s="6">
        <v>79.132</v>
      </c>
    </row>
    <row r="317" spans="1:16" ht="12.75">
      <c r="A317">
        <v>60600</v>
      </c>
      <c r="B317">
        <v>2</v>
      </c>
      <c r="D317" t="s">
        <v>19</v>
      </c>
      <c r="E317" s="6">
        <v>77.672</v>
      </c>
      <c r="F317" s="6">
        <v>79.716</v>
      </c>
      <c r="G317" s="6">
        <v>77.38</v>
      </c>
      <c r="H317" s="6">
        <v>71.394</v>
      </c>
      <c r="I317" s="6">
        <v>66.576</v>
      </c>
      <c r="J317" s="6">
        <v>61.466</v>
      </c>
      <c r="K317" s="6">
        <v>59.422</v>
      </c>
      <c r="L317" s="6">
        <v>58.254</v>
      </c>
      <c r="M317" s="6">
        <v>58.692</v>
      </c>
      <c r="N317" s="6">
        <v>56.356</v>
      </c>
      <c r="O317" s="6">
        <v>51.83</v>
      </c>
      <c r="P317" s="6">
        <v>48.472</v>
      </c>
    </row>
    <row r="318" spans="1:16" ht="12.75">
      <c r="A318">
        <v>60700</v>
      </c>
      <c r="B318">
        <v>1</v>
      </c>
      <c r="C318">
        <v>32</v>
      </c>
      <c r="D318" t="s">
        <v>19</v>
      </c>
      <c r="E318" s="6">
        <v>46.72</v>
      </c>
      <c r="F318" s="6">
        <v>45.406</v>
      </c>
      <c r="G318" s="6">
        <v>44.968</v>
      </c>
      <c r="H318" s="6">
        <v>44.092</v>
      </c>
      <c r="I318" s="6">
        <v>45.99</v>
      </c>
      <c r="J318" s="6">
        <v>50.808</v>
      </c>
      <c r="K318" s="6">
        <v>61.612</v>
      </c>
      <c r="L318" s="6">
        <v>70.08</v>
      </c>
      <c r="M318" s="6">
        <v>73.73</v>
      </c>
      <c r="N318" s="6">
        <v>73.876</v>
      </c>
      <c r="O318" s="6">
        <v>75.92</v>
      </c>
      <c r="P318" s="6">
        <v>75.044</v>
      </c>
    </row>
    <row r="319" spans="1:16" ht="12.75">
      <c r="A319">
        <v>60700</v>
      </c>
      <c r="B319">
        <v>2</v>
      </c>
      <c r="D319" t="s">
        <v>19</v>
      </c>
      <c r="E319" s="6">
        <v>75.044</v>
      </c>
      <c r="F319" s="6">
        <v>76.942</v>
      </c>
      <c r="G319" s="6">
        <v>74.46</v>
      </c>
      <c r="H319" s="6">
        <v>69.642</v>
      </c>
      <c r="I319" s="6">
        <v>64.678</v>
      </c>
      <c r="J319" s="6">
        <v>60.152</v>
      </c>
      <c r="K319" s="6">
        <v>56.794</v>
      </c>
      <c r="L319" s="6">
        <v>55.188</v>
      </c>
      <c r="M319" s="6">
        <v>54.75</v>
      </c>
      <c r="N319" s="6">
        <v>53.874</v>
      </c>
      <c r="O319" s="6">
        <v>51.538</v>
      </c>
      <c r="P319" s="6">
        <v>48.91</v>
      </c>
    </row>
    <row r="320" spans="1:16" ht="12.75">
      <c r="A320">
        <v>60800</v>
      </c>
      <c r="B320">
        <v>1</v>
      </c>
      <c r="C320">
        <v>42</v>
      </c>
      <c r="D320" t="s">
        <v>19</v>
      </c>
      <c r="E320" s="6">
        <v>47.45</v>
      </c>
      <c r="F320" s="6">
        <v>45.406</v>
      </c>
      <c r="G320" s="6">
        <v>44.676</v>
      </c>
      <c r="H320" s="6">
        <v>43.654</v>
      </c>
      <c r="I320" s="6">
        <v>45.114</v>
      </c>
      <c r="J320" s="6">
        <v>49.348</v>
      </c>
      <c r="K320" s="6">
        <v>60.736</v>
      </c>
      <c r="L320" s="6">
        <v>70.956</v>
      </c>
      <c r="M320" s="6">
        <v>76.066</v>
      </c>
      <c r="N320" s="6">
        <v>77.672</v>
      </c>
      <c r="O320" s="6">
        <v>79.716</v>
      </c>
      <c r="P320" s="6">
        <v>78.84</v>
      </c>
    </row>
    <row r="321" spans="1:16" ht="12.75">
      <c r="A321">
        <v>60800</v>
      </c>
      <c r="B321">
        <v>2</v>
      </c>
      <c r="D321" t="s">
        <v>19</v>
      </c>
      <c r="E321" s="6">
        <v>77.818</v>
      </c>
      <c r="F321" s="6">
        <v>79.862</v>
      </c>
      <c r="G321" s="6">
        <v>77.38</v>
      </c>
      <c r="H321" s="6">
        <v>72.416</v>
      </c>
      <c r="I321" s="6">
        <v>65.7</v>
      </c>
      <c r="J321" s="6">
        <v>60.006</v>
      </c>
      <c r="K321" s="6">
        <v>57.524</v>
      </c>
      <c r="L321" s="6">
        <v>56.502</v>
      </c>
      <c r="M321" s="6">
        <v>56.502</v>
      </c>
      <c r="N321" s="6">
        <v>54.604</v>
      </c>
      <c r="O321" s="6">
        <v>53.144</v>
      </c>
      <c r="P321" s="6">
        <v>52.268</v>
      </c>
    </row>
    <row r="322" spans="1:16" ht="12.75">
      <c r="A322">
        <v>60900</v>
      </c>
      <c r="B322">
        <v>1</v>
      </c>
      <c r="C322">
        <v>52</v>
      </c>
      <c r="D322" t="s">
        <v>19</v>
      </c>
      <c r="E322" s="6">
        <v>49.932</v>
      </c>
      <c r="F322" s="6">
        <v>48.034</v>
      </c>
      <c r="G322" s="6">
        <v>47.45</v>
      </c>
      <c r="H322" s="6">
        <v>46.866</v>
      </c>
      <c r="I322" s="6">
        <v>49.056</v>
      </c>
      <c r="J322" s="6">
        <v>53.436</v>
      </c>
      <c r="K322" s="6">
        <v>65.554</v>
      </c>
      <c r="L322" s="6">
        <v>75.92</v>
      </c>
      <c r="M322" s="6">
        <v>80.3</v>
      </c>
      <c r="N322" s="6">
        <v>80.592</v>
      </c>
      <c r="O322" s="6">
        <v>82.928</v>
      </c>
      <c r="P322" s="6">
        <v>79.424</v>
      </c>
    </row>
    <row r="323" spans="1:16" ht="12.75">
      <c r="A323">
        <v>60900</v>
      </c>
      <c r="B323">
        <v>2</v>
      </c>
      <c r="D323" t="s">
        <v>19</v>
      </c>
      <c r="E323" s="6">
        <v>75.92</v>
      </c>
      <c r="F323" s="6">
        <v>77.672</v>
      </c>
      <c r="G323" s="6">
        <v>75.336</v>
      </c>
      <c r="H323" s="6">
        <v>68.62</v>
      </c>
      <c r="I323" s="6">
        <v>67.744</v>
      </c>
      <c r="J323" s="6">
        <v>63.218</v>
      </c>
      <c r="K323" s="6">
        <v>60.444</v>
      </c>
      <c r="L323" s="6">
        <v>58.4</v>
      </c>
      <c r="M323" s="6">
        <v>58.108</v>
      </c>
      <c r="N323" s="6">
        <v>54.896</v>
      </c>
      <c r="O323" s="6">
        <v>50.808</v>
      </c>
      <c r="P323" s="6">
        <v>46.72</v>
      </c>
    </row>
    <row r="324" spans="1:16" ht="12.75">
      <c r="A324">
        <v>61000</v>
      </c>
      <c r="B324">
        <v>1</v>
      </c>
      <c r="C324">
        <v>62</v>
      </c>
      <c r="D324" t="s">
        <v>19</v>
      </c>
      <c r="E324" s="6">
        <v>44.53</v>
      </c>
      <c r="F324" s="6">
        <v>43.216</v>
      </c>
      <c r="G324" s="6">
        <v>42.486</v>
      </c>
      <c r="H324" s="6">
        <v>42.34</v>
      </c>
      <c r="I324" s="6">
        <v>42.778</v>
      </c>
      <c r="J324" s="6">
        <v>45.26</v>
      </c>
      <c r="K324" s="6">
        <v>48.326</v>
      </c>
      <c r="L324" s="6">
        <v>50.516</v>
      </c>
      <c r="M324" s="6">
        <v>53.436</v>
      </c>
      <c r="N324" s="6">
        <v>54.166</v>
      </c>
      <c r="O324" s="6">
        <v>54.458</v>
      </c>
      <c r="P324" s="6">
        <v>54.02</v>
      </c>
    </row>
    <row r="325" spans="1:16" ht="12.75">
      <c r="A325">
        <v>61000</v>
      </c>
      <c r="B325">
        <v>2</v>
      </c>
      <c r="D325" t="s">
        <v>19</v>
      </c>
      <c r="E325" s="6">
        <v>53.728</v>
      </c>
      <c r="F325" s="6">
        <v>52.998</v>
      </c>
      <c r="G325" s="6">
        <v>52.414</v>
      </c>
      <c r="H325" s="6">
        <v>52.56</v>
      </c>
      <c r="I325" s="6">
        <v>52.122</v>
      </c>
      <c r="J325" s="6">
        <v>50.662</v>
      </c>
      <c r="K325" s="6">
        <v>48.326</v>
      </c>
      <c r="L325" s="6">
        <v>47.888</v>
      </c>
      <c r="M325" s="6">
        <v>49.494</v>
      </c>
      <c r="N325" s="6">
        <v>49.786</v>
      </c>
      <c r="O325" s="6">
        <v>48.472</v>
      </c>
      <c r="P325" s="6">
        <v>46.428</v>
      </c>
    </row>
    <row r="326" spans="1:16" ht="12.75">
      <c r="A326">
        <v>61100</v>
      </c>
      <c r="B326">
        <v>1</v>
      </c>
      <c r="C326">
        <v>72</v>
      </c>
      <c r="D326" t="s">
        <v>19</v>
      </c>
      <c r="E326" s="6">
        <v>45.114</v>
      </c>
      <c r="F326" s="6">
        <v>44.53</v>
      </c>
      <c r="G326" s="6">
        <v>41.464</v>
      </c>
      <c r="H326" s="6">
        <v>41.61</v>
      </c>
      <c r="I326" s="6">
        <v>40.296</v>
      </c>
      <c r="J326" s="6">
        <v>40.588</v>
      </c>
      <c r="K326" s="6">
        <v>41.026</v>
      </c>
      <c r="L326" s="6">
        <v>42.632</v>
      </c>
      <c r="M326" s="6">
        <v>47.45</v>
      </c>
      <c r="N326" s="6">
        <v>49.056</v>
      </c>
      <c r="O326" s="6">
        <v>49.494</v>
      </c>
      <c r="P326" s="6">
        <v>49.202</v>
      </c>
    </row>
    <row r="327" spans="1:16" ht="12.75">
      <c r="A327">
        <v>61100</v>
      </c>
      <c r="B327">
        <v>2</v>
      </c>
      <c r="D327" t="s">
        <v>19</v>
      </c>
      <c r="E327" s="6">
        <v>49.64</v>
      </c>
      <c r="F327" s="6">
        <v>49.494</v>
      </c>
      <c r="G327" s="6">
        <v>49.202</v>
      </c>
      <c r="H327" s="6">
        <v>48.618</v>
      </c>
      <c r="I327" s="6">
        <v>48.764</v>
      </c>
      <c r="J327" s="6">
        <v>47.888</v>
      </c>
      <c r="K327" s="6">
        <v>46.866</v>
      </c>
      <c r="L327" s="6">
        <v>46.866</v>
      </c>
      <c r="M327" s="6">
        <v>47.012</v>
      </c>
      <c r="N327" s="6">
        <v>47.158</v>
      </c>
      <c r="O327" s="6">
        <v>47.012</v>
      </c>
      <c r="P327" s="6">
        <v>47.012</v>
      </c>
    </row>
    <row r="328" spans="1:16" ht="12.75">
      <c r="A328">
        <v>61200</v>
      </c>
      <c r="B328">
        <v>1</v>
      </c>
      <c r="C328">
        <v>12</v>
      </c>
      <c r="D328" t="s">
        <v>19</v>
      </c>
      <c r="E328" s="6">
        <v>47.304</v>
      </c>
      <c r="F328" s="6">
        <v>45.406</v>
      </c>
      <c r="G328" s="6">
        <v>47.158</v>
      </c>
      <c r="H328" s="6">
        <v>46.866</v>
      </c>
      <c r="I328" s="6">
        <v>48.764</v>
      </c>
      <c r="J328" s="6">
        <v>53.144</v>
      </c>
      <c r="K328" s="6">
        <v>64.678</v>
      </c>
      <c r="L328" s="6">
        <v>76.504</v>
      </c>
      <c r="M328" s="6">
        <v>80.008</v>
      </c>
      <c r="N328" s="6">
        <v>80.884</v>
      </c>
      <c r="O328" s="6">
        <v>82.782</v>
      </c>
      <c r="P328" s="6">
        <v>80.154</v>
      </c>
    </row>
    <row r="329" spans="1:16" ht="12.75">
      <c r="A329">
        <v>61200</v>
      </c>
      <c r="B329">
        <v>2</v>
      </c>
      <c r="D329" t="s">
        <v>19</v>
      </c>
      <c r="E329" s="6">
        <v>79.132</v>
      </c>
      <c r="F329" s="6">
        <v>83.074</v>
      </c>
      <c r="G329" s="6">
        <v>80.446</v>
      </c>
      <c r="H329" s="6">
        <v>72.562</v>
      </c>
      <c r="I329" s="6">
        <v>65.846</v>
      </c>
      <c r="J329" s="6">
        <v>61.028</v>
      </c>
      <c r="K329" s="6">
        <v>59.276</v>
      </c>
      <c r="L329" s="6">
        <v>59.86</v>
      </c>
      <c r="M329" s="6">
        <v>59.13</v>
      </c>
      <c r="N329" s="6">
        <v>58.108</v>
      </c>
      <c r="O329" s="6">
        <v>56.502</v>
      </c>
      <c r="P329" s="6">
        <v>53.582</v>
      </c>
    </row>
    <row r="330" spans="1:16" ht="12.75">
      <c r="A330">
        <v>61300</v>
      </c>
      <c r="B330">
        <v>1</v>
      </c>
      <c r="C330">
        <v>22</v>
      </c>
      <c r="D330" t="s">
        <v>19</v>
      </c>
      <c r="E330" s="6">
        <v>51.976</v>
      </c>
      <c r="F330" s="6">
        <v>50.662</v>
      </c>
      <c r="G330" s="6">
        <v>50.37</v>
      </c>
      <c r="H330" s="6">
        <v>49.932</v>
      </c>
      <c r="I330" s="6">
        <v>51.684</v>
      </c>
      <c r="J330" s="6">
        <v>56.21</v>
      </c>
      <c r="K330" s="6">
        <v>67.452</v>
      </c>
      <c r="L330" s="6">
        <v>77.672</v>
      </c>
      <c r="M330" s="6">
        <v>82.782</v>
      </c>
      <c r="N330" s="6">
        <v>82.636</v>
      </c>
      <c r="O330" s="6">
        <v>86.286</v>
      </c>
      <c r="P330" s="6">
        <v>84.826</v>
      </c>
    </row>
    <row r="331" spans="1:16" ht="12.75">
      <c r="A331">
        <v>61300</v>
      </c>
      <c r="B331">
        <v>2</v>
      </c>
      <c r="D331" t="s">
        <v>19</v>
      </c>
      <c r="E331" s="6">
        <v>83.512</v>
      </c>
      <c r="F331" s="6">
        <v>85.848</v>
      </c>
      <c r="G331" s="6">
        <v>83.074</v>
      </c>
      <c r="H331" s="6">
        <v>77.526</v>
      </c>
      <c r="I331" s="6">
        <v>71.102</v>
      </c>
      <c r="J331" s="6">
        <v>65.116</v>
      </c>
      <c r="K331" s="6">
        <v>62.78</v>
      </c>
      <c r="L331" s="6">
        <v>61.028</v>
      </c>
      <c r="M331" s="6">
        <v>60.736</v>
      </c>
      <c r="N331" s="6">
        <v>59.276</v>
      </c>
      <c r="O331" s="6">
        <v>56.94</v>
      </c>
      <c r="P331" s="6">
        <v>53.582</v>
      </c>
    </row>
    <row r="332" spans="1:16" ht="12.75">
      <c r="A332">
        <v>61400</v>
      </c>
      <c r="B332">
        <v>1</v>
      </c>
      <c r="C332">
        <v>32</v>
      </c>
      <c r="D332" t="s">
        <v>19</v>
      </c>
      <c r="E332" s="6">
        <v>51.684</v>
      </c>
      <c r="F332" s="6">
        <v>47.45</v>
      </c>
      <c r="G332" s="6">
        <v>49.494</v>
      </c>
      <c r="H332" s="6">
        <v>49.932</v>
      </c>
      <c r="I332" s="6">
        <v>50.954</v>
      </c>
      <c r="J332" s="6">
        <v>55.918</v>
      </c>
      <c r="K332" s="6">
        <v>66.284</v>
      </c>
      <c r="L332" s="6">
        <v>75.92</v>
      </c>
      <c r="M332" s="6">
        <v>77.818</v>
      </c>
      <c r="N332" s="6">
        <v>77.234</v>
      </c>
      <c r="O332" s="6">
        <v>84.242</v>
      </c>
      <c r="P332" s="6">
        <v>81.176</v>
      </c>
    </row>
    <row r="333" spans="1:16" ht="12.75">
      <c r="A333">
        <v>61400</v>
      </c>
      <c r="B333">
        <v>2</v>
      </c>
      <c r="D333" t="s">
        <v>19</v>
      </c>
      <c r="E333" s="6">
        <v>80.154</v>
      </c>
      <c r="F333" s="6">
        <v>82.636</v>
      </c>
      <c r="G333" s="6">
        <v>80.592</v>
      </c>
      <c r="H333" s="6">
        <v>74.022</v>
      </c>
      <c r="I333" s="6">
        <v>67.744</v>
      </c>
      <c r="J333" s="6">
        <v>62.488</v>
      </c>
      <c r="K333" s="6">
        <v>57.67</v>
      </c>
      <c r="L333" s="6">
        <v>55.48</v>
      </c>
      <c r="M333" s="6">
        <v>55.188</v>
      </c>
      <c r="N333" s="6">
        <v>54.166</v>
      </c>
      <c r="O333" s="6">
        <v>52.414</v>
      </c>
      <c r="P333" s="6">
        <v>49.64</v>
      </c>
    </row>
    <row r="334" spans="1:16" ht="12.75">
      <c r="A334">
        <v>61500</v>
      </c>
      <c r="B334">
        <v>1</v>
      </c>
      <c r="C334">
        <v>42</v>
      </c>
      <c r="D334" t="s">
        <v>19</v>
      </c>
      <c r="E334" s="6">
        <v>50.516</v>
      </c>
      <c r="F334" s="6">
        <v>49.348</v>
      </c>
      <c r="G334" s="6">
        <v>49.348</v>
      </c>
      <c r="H334" s="6">
        <v>48.326</v>
      </c>
      <c r="I334" s="6">
        <v>50.078</v>
      </c>
      <c r="J334" s="6">
        <v>55.48</v>
      </c>
      <c r="K334" s="6">
        <v>66.138</v>
      </c>
      <c r="L334" s="6">
        <v>76.358</v>
      </c>
      <c r="M334" s="6">
        <v>82.198</v>
      </c>
      <c r="N334" s="6">
        <v>81.614</v>
      </c>
      <c r="O334" s="6">
        <v>84.534</v>
      </c>
      <c r="P334" s="6">
        <v>82.198</v>
      </c>
    </row>
    <row r="335" spans="1:16" ht="12.75">
      <c r="A335">
        <v>61500</v>
      </c>
      <c r="B335">
        <v>2</v>
      </c>
      <c r="D335" t="s">
        <v>19</v>
      </c>
      <c r="E335" s="6">
        <v>79.862</v>
      </c>
      <c r="F335" s="6">
        <v>82.344</v>
      </c>
      <c r="G335" s="6">
        <v>80.592</v>
      </c>
      <c r="H335" s="6">
        <v>75.336</v>
      </c>
      <c r="I335" s="6">
        <v>69.204</v>
      </c>
      <c r="J335" s="6">
        <v>65.554</v>
      </c>
      <c r="K335" s="6">
        <v>62.926</v>
      </c>
      <c r="L335" s="6">
        <v>60.59</v>
      </c>
      <c r="M335" s="6">
        <v>60.736</v>
      </c>
      <c r="N335" s="6">
        <v>58.692</v>
      </c>
      <c r="O335" s="6">
        <v>56.356</v>
      </c>
      <c r="P335" s="6">
        <v>53.144</v>
      </c>
    </row>
    <row r="336" spans="1:16" ht="12.75">
      <c r="A336">
        <v>61600</v>
      </c>
      <c r="B336">
        <v>1</v>
      </c>
      <c r="C336">
        <v>52</v>
      </c>
      <c r="D336" t="s">
        <v>19</v>
      </c>
      <c r="E336" s="6">
        <v>51.246</v>
      </c>
      <c r="F336" s="6">
        <v>49.932</v>
      </c>
      <c r="G336" s="6">
        <v>49.494</v>
      </c>
      <c r="H336" s="6">
        <v>49.056</v>
      </c>
      <c r="I336" s="6">
        <v>51.392</v>
      </c>
      <c r="J336" s="6">
        <v>55.772</v>
      </c>
      <c r="K336" s="6">
        <v>66.722</v>
      </c>
      <c r="L336" s="6">
        <v>77.088</v>
      </c>
      <c r="M336" s="6">
        <v>82.344</v>
      </c>
      <c r="N336" s="6">
        <v>84.242</v>
      </c>
      <c r="O336" s="6">
        <v>87.308</v>
      </c>
      <c r="P336" s="6">
        <v>84.534</v>
      </c>
    </row>
    <row r="337" spans="1:16" ht="12.75">
      <c r="A337">
        <v>61600</v>
      </c>
      <c r="B337">
        <v>2</v>
      </c>
      <c r="D337" t="s">
        <v>19</v>
      </c>
      <c r="E337" s="6">
        <v>83.22</v>
      </c>
      <c r="F337" s="6">
        <v>86.14</v>
      </c>
      <c r="G337" s="6">
        <v>83.22</v>
      </c>
      <c r="H337" s="6">
        <v>76.65</v>
      </c>
      <c r="I337" s="6">
        <v>72.27</v>
      </c>
      <c r="J337" s="6">
        <v>69.35</v>
      </c>
      <c r="K337" s="6">
        <v>66.576</v>
      </c>
      <c r="L337" s="6">
        <v>63.802</v>
      </c>
      <c r="M337" s="6">
        <v>64.094</v>
      </c>
      <c r="N337" s="6">
        <v>62.342</v>
      </c>
      <c r="O337" s="6">
        <v>58.108</v>
      </c>
      <c r="P337" s="6">
        <v>54.458</v>
      </c>
    </row>
    <row r="338" spans="1:16" ht="12.75">
      <c r="A338">
        <v>61700</v>
      </c>
      <c r="B338">
        <v>1</v>
      </c>
      <c r="C338">
        <v>62</v>
      </c>
      <c r="D338" t="s">
        <v>19</v>
      </c>
      <c r="E338" s="6">
        <v>51.684</v>
      </c>
      <c r="F338" s="6">
        <v>51.246</v>
      </c>
      <c r="G338" s="6">
        <v>50.078</v>
      </c>
      <c r="H338" s="6">
        <v>49.932</v>
      </c>
      <c r="I338" s="6">
        <v>49.932</v>
      </c>
      <c r="J338" s="6">
        <v>51.684</v>
      </c>
      <c r="K338" s="6">
        <v>54.896</v>
      </c>
      <c r="L338" s="6">
        <v>59.86</v>
      </c>
      <c r="M338" s="6">
        <v>64.386</v>
      </c>
      <c r="N338" s="6">
        <v>65.992</v>
      </c>
      <c r="O338" s="6">
        <v>66.284</v>
      </c>
      <c r="P338" s="6">
        <v>65.116</v>
      </c>
    </row>
    <row r="339" spans="1:16" ht="12.75">
      <c r="A339">
        <v>61700</v>
      </c>
      <c r="B339">
        <v>2</v>
      </c>
      <c r="D339" t="s">
        <v>19</v>
      </c>
      <c r="E339" s="6">
        <v>63.656</v>
      </c>
      <c r="F339" s="6">
        <v>62.78</v>
      </c>
      <c r="G339" s="6">
        <v>62.05</v>
      </c>
      <c r="H339" s="6">
        <v>60.152</v>
      </c>
      <c r="I339" s="6">
        <v>56.794</v>
      </c>
      <c r="J339" s="6">
        <v>55.626</v>
      </c>
      <c r="K339" s="6">
        <v>54.604</v>
      </c>
      <c r="L339" s="6">
        <v>54.166</v>
      </c>
      <c r="M339" s="6">
        <v>53.436</v>
      </c>
      <c r="N339" s="6">
        <v>53.144</v>
      </c>
      <c r="O339" s="6">
        <v>51.538</v>
      </c>
      <c r="P339" s="6">
        <v>49.202</v>
      </c>
    </row>
    <row r="340" spans="1:16" ht="12.75">
      <c r="A340">
        <v>61800</v>
      </c>
      <c r="B340">
        <v>1</v>
      </c>
      <c r="C340">
        <v>72</v>
      </c>
      <c r="D340" t="s">
        <v>19</v>
      </c>
      <c r="E340" s="6">
        <v>47.158</v>
      </c>
      <c r="F340" s="6">
        <v>46.136</v>
      </c>
      <c r="G340" s="6">
        <v>45.26</v>
      </c>
      <c r="H340" s="6">
        <v>45.114</v>
      </c>
      <c r="I340" s="6">
        <v>44.092</v>
      </c>
      <c r="J340" s="6">
        <v>42.924</v>
      </c>
      <c r="K340" s="6">
        <v>45.114</v>
      </c>
      <c r="L340" s="6">
        <v>47.888</v>
      </c>
      <c r="M340" s="6">
        <v>50.078</v>
      </c>
      <c r="N340" s="6">
        <v>51.538</v>
      </c>
      <c r="O340" s="6">
        <v>53.144</v>
      </c>
      <c r="P340" s="6">
        <v>53.29</v>
      </c>
    </row>
    <row r="341" spans="1:16" ht="12.75">
      <c r="A341">
        <v>61800</v>
      </c>
      <c r="B341">
        <v>2</v>
      </c>
      <c r="D341" t="s">
        <v>19</v>
      </c>
      <c r="E341" s="6">
        <v>53.144</v>
      </c>
      <c r="F341" s="6">
        <v>53.29</v>
      </c>
      <c r="G341" s="6">
        <v>52.56</v>
      </c>
      <c r="H341" s="6">
        <v>51.976</v>
      </c>
      <c r="I341" s="6">
        <v>50.224</v>
      </c>
      <c r="J341" s="6">
        <v>49.932</v>
      </c>
      <c r="K341" s="6">
        <v>49.056</v>
      </c>
      <c r="L341" s="6">
        <v>48.472</v>
      </c>
      <c r="M341" s="6">
        <v>48.764</v>
      </c>
      <c r="N341" s="6">
        <v>48.618</v>
      </c>
      <c r="O341" s="6">
        <v>47.888</v>
      </c>
      <c r="P341" s="6">
        <v>47.888</v>
      </c>
    </row>
    <row r="342" spans="1:16" ht="12.75">
      <c r="A342">
        <v>61900</v>
      </c>
      <c r="B342">
        <v>1</v>
      </c>
      <c r="C342">
        <v>12</v>
      </c>
      <c r="D342" t="s">
        <v>19</v>
      </c>
      <c r="E342" s="6">
        <v>47.888</v>
      </c>
      <c r="F342" s="6">
        <v>47.45</v>
      </c>
      <c r="G342" s="6">
        <v>47.45</v>
      </c>
      <c r="H342" s="6">
        <v>46.72</v>
      </c>
      <c r="I342" s="6">
        <v>48.764</v>
      </c>
      <c r="J342" s="6">
        <v>55.772</v>
      </c>
      <c r="K342" s="6">
        <v>64.24</v>
      </c>
      <c r="L342" s="6">
        <v>75.774</v>
      </c>
      <c r="M342" s="6">
        <v>82.928</v>
      </c>
      <c r="N342" s="6">
        <v>84.534</v>
      </c>
      <c r="O342" s="6">
        <v>86.87</v>
      </c>
      <c r="P342" s="6">
        <v>85.702</v>
      </c>
    </row>
    <row r="343" spans="1:16" ht="12.75">
      <c r="A343">
        <v>61900</v>
      </c>
      <c r="B343">
        <v>2</v>
      </c>
      <c r="D343" t="s">
        <v>19</v>
      </c>
      <c r="E343" s="6">
        <v>84.972</v>
      </c>
      <c r="F343" s="6">
        <v>87.892</v>
      </c>
      <c r="G343" s="6">
        <v>86.14</v>
      </c>
      <c r="H343" s="6">
        <v>79.716</v>
      </c>
      <c r="I343" s="6">
        <v>72.124</v>
      </c>
      <c r="J343" s="6">
        <v>67.306</v>
      </c>
      <c r="K343" s="6">
        <v>64.97</v>
      </c>
      <c r="L343" s="6">
        <v>62.926</v>
      </c>
      <c r="M343" s="6">
        <v>62.488</v>
      </c>
      <c r="N343" s="6">
        <v>61.174</v>
      </c>
      <c r="O343" s="6">
        <v>59.276</v>
      </c>
      <c r="P343" s="6">
        <v>55.918</v>
      </c>
    </row>
    <row r="344" spans="1:16" ht="12.75">
      <c r="A344">
        <v>62000</v>
      </c>
      <c r="B344">
        <v>1</v>
      </c>
      <c r="C344">
        <v>22</v>
      </c>
      <c r="D344" t="s">
        <v>19</v>
      </c>
      <c r="E344" s="6">
        <v>53.582</v>
      </c>
      <c r="F344" s="6">
        <v>51.83</v>
      </c>
      <c r="G344" s="6">
        <v>51.246</v>
      </c>
      <c r="H344" s="6">
        <v>50.224</v>
      </c>
      <c r="I344" s="6">
        <v>51.684</v>
      </c>
      <c r="J344" s="6">
        <v>55.626</v>
      </c>
      <c r="K344" s="6">
        <v>68.474</v>
      </c>
      <c r="L344" s="6">
        <v>77.234</v>
      </c>
      <c r="M344" s="6">
        <v>80.884</v>
      </c>
      <c r="N344" s="6">
        <v>84.096</v>
      </c>
      <c r="O344" s="6">
        <v>87.746</v>
      </c>
      <c r="P344" s="6">
        <v>86.286</v>
      </c>
    </row>
    <row r="345" spans="1:16" ht="12.75">
      <c r="A345">
        <v>62000</v>
      </c>
      <c r="B345">
        <v>2</v>
      </c>
      <c r="D345" t="s">
        <v>19</v>
      </c>
      <c r="E345" s="6">
        <v>82.928</v>
      </c>
      <c r="F345" s="6">
        <v>87.892</v>
      </c>
      <c r="G345" s="6">
        <v>86.286</v>
      </c>
      <c r="H345" s="6">
        <v>81.176</v>
      </c>
      <c r="I345" s="6">
        <v>74.606</v>
      </c>
      <c r="J345" s="6">
        <v>70.372</v>
      </c>
      <c r="K345" s="6">
        <v>67.89</v>
      </c>
      <c r="L345" s="6">
        <v>64.824</v>
      </c>
      <c r="M345" s="6">
        <v>64.094</v>
      </c>
      <c r="N345" s="6">
        <v>62.196</v>
      </c>
      <c r="O345" s="6">
        <v>59.568</v>
      </c>
      <c r="P345" s="6">
        <v>55.918</v>
      </c>
    </row>
    <row r="346" spans="1:16" ht="12.75">
      <c r="A346">
        <v>62100</v>
      </c>
      <c r="B346">
        <v>1</v>
      </c>
      <c r="C346">
        <v>32</v>
      </c>
      <c r="D346" t="s">
        <v>19</v>
      </c>
      <c r="E346" s="6">
        <v>51.1</v>
      </c>
      <c r="F346" s="6">
        <v>48.764</v>
      </c>
      <c r="G346" s="6">
        <v>47.304</v>
      </c>
      <c r="H346" s="6">
        <v>46.574</v>
      </c>
      <c r="I346" s="6">
        <v>48.764</v>
      </c>
      <c r="J346" s="6">
        <v>52.706</v>
      </c>
      <c r="K346" s="6">
        <v>64.97</v>
      </c>
      <c r="L346" s="6">
        <v>75.774</v>
      </c>
      <c r="M346" s="6">
        <v>80.446</v>
      </c>
      <c r="N346" s="6">
        <v>81.76</v>
      </c>
      <c r="O346" s="6">
        <v>83.22</v>
      </c>
      <c r="P346" s="6">
        <v>81.176</v>
      </c>
    </row>
    <row r="347" spans="1:16" ht="12.75">
      <c r="A347">
        <v>62100</v>
      </c>
      <c r="B347">
        <v>2</v>
      </c>
      <c r="D347" t="s">
        <v>19</v>
      </c>
      <c r="E347" s="6">
        <v>80.738</v>
      </c>
      <c r="F347" s="6">
        <v>82.198</v>
      </c>
      <c r="G347" s="6">
        <v>80.154</v>
      </c>
      <c r="H347" s="6">
        <v>74.168</v>
      </c>
      <c r="I347" s="6">
        <v>69.058</v>
      </c>
      <c r="J347" s="6">
        <v>63.656</v>
      </c>
      <c r="K347" s="6">
        <v>61.466</v>
      </c>
      <c r="L347" s="6">
        <v>59.13</v>
      </c>
      <c r="M347" s="6">
        <v>59.714</v>
      </c>
      <c r="N347" s="6">
        <v>58.546</v>
      </c>
      <c r="O347" s="6">
        <v>56.502</v>
      </c>
      <c r="P347" s="6">
        <v>53.436</v>
      </c>
    </row>
    <row r="348" spans="1:16" ht="12.75">
      <c r="A348">
        <v>62200</v>
      </c>
      <c r="B348">
        <v>1</v>
      </c>
      <c r="C348">
        <v>42</v>
      </c>
      <c r="D348" t="s">
        <v>19</v>
      </c>
      <c r="E348" s="6">
        <v>51.392</v>
      </c>
      <c r="F348" s="6">
        <v>49.786</v>
      </c>
      <c r="G348" s="6">
        <v>49.348</v>
      </c>
      <c r="H348" s="6">
        <v>48.034</v>
      </c>
      <c r="I348" s="6">
        <v>50.954</v>
      </c>
      <c r="J348" s="6">
        <v>56.064</v>
      </c>
      <c r="K348" s="6">
        <v>67.306</v>
      </c>
      <c r="L348" s="6">
        <v>77.964</v>
      </c>
      <c r="M348" s="6">
        <v>82.344</v>
      </c>
      <c r="N348" s="6">
        <v>83.366</v>
      </c>
      <c r="O348" s="6">
        <v>86.87</v>
      </c>
      <c r="P348" s="6">
        <v>85.994</v>
      </c>
    </row>
    <row r="349" spans="1:16" ht="12.75">
      <c r="A349">
        <v>62200</v>
      </c>
      <c r="B349">
        <v>2</v>
      </c>
      <c r="D349" t="s">
        <v>19</v>
      </c>
      <c r="E349" s="6">
        <v>83.658</v>
      </c>
      <c r="F349" s="6">
        <v>87.016</v>
      </c>
      <c r="G349" s="6">
        <v>84.388</v>
      </c>
      <c r="H349" s="6">
        <v>79.862</v>
      </c>
      <c r="I349" s="6">
        <v>73.438</v>
      </c>
      <c r="J349" s="6">
        <v>67.744</v>
      </c>
      <c r="K349" s="6">
        <v>64.386</v>
      </c>
      <c r="L349" s="6">
        <v>61.758</v>
      </c>
      <c r="M349" s="6">
        <v>60.882</v>
      </c>
      <c r="N349" s="6">
        <v>59.86</v>
      </c>
      <c r="O349" s="6">
        <v>57.67</v>
      </c>
      <c r="P349" s="6">
        <v>53.728</v>
      </c>
    </row>
    <row r="350" spans="1:16" ht="12.75">
      <c r="A350">
        <v>62300</v>
      </c>
      <c r="B350">
        <v>1</v>
      </c>
      <c r="C350">
        <v>52</v>
      </c>
      <c r="D350" t="s">
        <v>19</v>
      </c>
      <c r="E350" s="6">
        <v>51.392</v>
      </c>
      <c r="F350" s="6">
        <v>49.494</v>
      </c>
      <c r="G350" s="6">
        <v>48.764</v>
      </c>
      <c r="H350" s="6">
        <v>47.596</v>
      </c>
      <c r="I350" s="6">
        <v>49.348</v>
      </c>
      <c r="J350" s="6">
        <v>53.728</v>
      </c>
      <c r="K350" s="6">
        <v>65.846</v>
      </c>
      <c r="L350" s="6">
        <v>75.628</v>
      </c>
      <c r="M350" s="6">
        <v>80.3</v>
      </c>
      <c r="N350" s="6">
        <v>80.884</v>
      </c>
      <c r="O350" s="6">
        <v>82.198</v>
      </c>
      <c r="P350" s="6">
        <v>80.008</v>
      </c>
    </row>
    <row r="351" spans="1:16" ht="12.75">
      <c r="A351">
        <v>62300</v>
      </c>
      <c r="B351">
        <v>2</v>
      </c>
      <c r="D351" t="s">
        <v>19</v>
      </c>
      <c r="E351" s="6">
        <v>78.84</v>
      </c>
      <c r="F351" s="6">
        <v>80.446</v>
      </c>
      <c r="G351" s="6">
        <v>77.526</v>
      </c>
      <c r="H351" s="6">
        <v>71.686</v>
      </c>
      <c r="I351" s="6">
        <v>66.722</v>
      </c>
      <c r="J351" s="6">
        <v>62.342</v>
      </c>
      <c r="K351" s="6">
        <v>60.298</v>
      </c>
      <c r="L351" s="6">
        <v>57.67</v>
      </c>
      <c r="M351" s="6">
        <v>56.94</v>
      </c>
      <c r="N351" s="6">
        <v>54.896</v>
      </c>
      <c r="O351" s="6">
        <v>51.246</v>
      </c>
      <c r="P351" s="6">
        <v>47.45</v>
      </c>
    </row>
    <row r="352" spans="1:16" ht="12.75">
      <c r="A352">
        <v>62400</v>
      </c>
      <c r="B352">
        <v>1</v>
      </c>
      <c r="C352">
        <v>62</v>
      </c>
      <c r="D352" t="s">
        <v>19</v>
      </c>
      <c r="E352" s="6">
        <v>45.698</v>
      </c>
      <c r="F352" s="6">
        <v>44.822</v>
      </c>
      <c r="G352" s="6">
        <v>44.238</v>
      </c>
      <c r="H352" s="6">
        <v>43.362</v>
      </c>
      <c r="I352" s="6">
        <v>43.508</v>
      </c>
      <c r="J352" s="6">
        <v>45.99</v>
      </c>
      <c r="K352" s="6">
        <v>50.37</v>
      </c>
      <c r="L352" s="6">
        <v>53.29</v>
      </c>
      <c r="M352" s="6">
        <v>56.648</v>
      </c>
      <c r="N352" s="6">
        <v>57.232</v>
      </c>
      <c r="O352" s="6">
        <v>57.67</v>
      </c>
      <c r="P352" s="6">
        <v>57.524</v>
      </c>
    </row>
    <row r="353" spans="1:16" ht="12.75">
      <c r="A353">
        <v>62400</v>
      </c>
      <c r="B353">
        <v>2</v>
      </c>
      <c r="D353" t="s">
        <v>19</v>
      </c>
      <c r="E353" s="6">
        <v>56.794</v>
      </c>
      <c r="F353" s="6">
        <v>56.502</v>
      </c>
      <c r="G353" s="6">
        <v>55.188</v>
      </c>
      <c r="H353" s="6">
        <v>53.582</v>
      </c>
      <c r="I353" s="6">
        <v>52.706</v>
      </c>
      <c r="J353" s="6">
        <v>51.684</v>
      </c>
      <c r="K353" s="6">
        <v>50.662</v>
      </c>
      <c r="L353" s="6">
        <v>49.202</v>
      </c>
      <c r="M353" s="6">
        <v>49.348</v>
      </c>
      <c r="N353" s="6">
        <v>49.202</v>
      </c>
      <c r="O353" s="6">
        <v>47.158</v>
      </c>
      <c r="P353" s="6">
        <v>44.53</v>
      </c>
    </row>
    <row r="354" spans="1:16" ht="12.75">
      <c r="A354">
        <v>62500</v>
      </c>
      <c r="B354">
        <v>1</v>
      </c>
      <c r="C354">
        <v>72</v>
      </c>
      <c r="D354" t="s">
        <v>19</v>
      </c>
      <c r="E354" s="6">
        <v>42.924</v>
      </c>
      <c r="F354" s="6">
        <v>42.048</v>
      </c>
      <c r="G354" s="6">
        <v>42.048</v>
      </c>
      <c r="H354" s="6">
        <v>41.464</v>
      </c>
      <c r="I354" s="6">
        <v>41.756</v>
      </c>
      <c r="J354" s="6">
        <v>41.464</v>
      </c>
      <c r="K354" s="6">
        <v>43.07</v>
      </c>
      <c r="L354" s="6">
        <v>45.844</v>
      </c>
      <c r="M354" s="6">
        <v>49.494</v>
      </c>
      <c r="N354" s="6">
        <v>51.246</v>
      </c>
      <c r="O354" s="6">
        <v>52.268</v>
      </c>
      <c r="P354" s="6">
        <v>52.268</v>
      </c>
    </row>
    <row r="355" spans="1:16" ht="12.75">
      <c r="A355">
        <v>62500</v>
      </c>
      <c r="B355">
        <v>2</v>
      </c>
      <c r="D355" t="s">
        <v>19</v>
      </c>
      <c r="E355" s="6">
        <v>52.852</v>
      </c>
      <c r="F355" s="6">
        <v>53.582</v>
      </c>
      <c r="G355" s="6">
        <v>53.874</v>
      </c>
      <c r="H355" s="6">
        <v>54.604</v>
      </c>
      <c r="I355" s="6">
        <v>55.188</v>
      </c>
      <c r="J355" s="6">
        <v>51.684</v>
      </c>
      <c r="K355" s="6">
        <v>51.1</v>
      </c>
      <c r="L355" s="6">
        <v>49.348</v>
      </c>
      <c r="M355" s="6">
        <v>49.786</v>
      </c>
      <c r="N355" s="6">
        <v>50.078</v>
      </c>
      <c r="O355" s="6">
        <v>48.472</v>
      </c>
      <c r="P355" s="6">
        <v>48.18</v>
      </c>
    </row>
    <row r="356" spans="1:16" ht="12.75">
      <c r="A356">
        <v>62600</v>
      </c>
      <c r="B356">
        <v>1</v>
      </c>
      <c r="C356">
        <v>12</v>
      </c>
      <c r="D356" t="s">
        <v>19</v>
      </c>
      <c r="E356" s="6">
        <v>48.618</v>
      </c>
      <c r="F356" s="6">
        <v>48.326</v>
      </c>
      <c r="G356" s="6">
        <v>47.888</v>
      </c>
      <c r="H356" s="6">
        <v>47.304</v>
      </c>
      <c r="I356" s="6">
        <v>49.202</v>
      </c>
      <c r="J356" s="6">
        <v>55.188</v>
      </c>
      <c r="K356" s="6">
        <v>68.036</v>
      </c>
      <c r="L356" s="6">
        <v>79.278</v>
      </c>
      <c r="M356" s="6">
        <v>84.68</v>
      </c>
      <c r="N356" s="6">
        <v>84.826</v>
      </c>
      <c r="O356" s="6">
        <v>87.016</v>
      </c>
      <c r="P356" s="6">
        <v>85.994</v>
      </c>
    </row>
    <row r="357" spans="1:16" ht="12.75">
      <c r="A357">
        <v>62600</v>
      </c>
      <c r="B357">
        <v>2</v>
      </c>
      <c r="D357" t="s">
        <v>19</v>
      </c>
      <c r="E357" s="6">
        <v>85.118</v>
      </c>
      <c r="F357" s="6">
        <v>88.33</v>
      </c>
      <c r="G357" s="6">
        <v>86.724</v>
      </c>
      <c r="H357" s="6">
        <v>80.592</v>
      </c>
      <c r="I357" s="6">
        <v>74.168</v>
      </c>
      <c r="J357" s="6">
        <v>68.328</v>
      </c>
      <c r="K357" s="6">
        <v>64.532</v>
      </c>
      <c r="L357" s="6">
        <v>62.342</v>
      </c>
      <c r="M357" s="6">
        <v>62.634</v>
      </c>
      <c r="N357" s="6">
        <v>61.466</v>
      </c>
      <c r="O357" s="6">
        <v>58.984</v>
      </c>
      <c r="P357" s="6">
        <v>56.21</v>
      </c>
    </row>
    <row r="358" spans="1:16" ht="12.75">
      <c r="A358">
        <v>62700</v>
      </c>
      <c r="B358">
        <v>1</v>
      </c>
      <c r="C358">
        <v>22</v>
      </c>
      <c r="D358" t="s">
        <v>19</v>
      </c>
      <c r="E358" s="6">
        <v>54.02</v>
      </c>
      <c r="F358" s="6">
        <v>51.684</v>
      </c>
      <c r="G358" s="6">
        <v>51.246</v>
      </c>
      <c r="H358" s="6">
        <v>50.224</v>
      </c>
      <c r="I358" s="6">
        <v>53.582</v>
      </c>
      <c r="J358" s="6">
        <v>58.692</v>
      </c>
      <c r="K358" s="6">
        <v>69.788</v>
      </c>
      <c r="L358" s="6">
        <v>80.884</v>
      </c>
      <c r="M358" s="6">
        <v>84.826</v>
      </c>
      <c r="N358" s="6">
        <v>85.994</v>
      </c>
      <c r="O358" s="6">
        <v>88.33</v>
      </c>
      <c r="P358" s="6">
        <v>86.724</v>
      </c>
    </row>
    <row r="359" spans="1:16" ht="12.75">
      <c r="A359">
        <v>62700</v>
      </c>
      <c r="B359">
        <v>2</v>
      </c>
      <c r="D359" t="s">
        <v>19</v>
      </c>
      <c r="E359" s="6">
        <v>86.14</v>
      </c>
      <c r="F359" s="6">
        <v>89.936</v>
      </c>
      <c r="G359" s="6">
        <v>84.826</v>
      </c>
      <c r="H359" s="6">
        <v>77.672</v>
      </c>
      <c r="I359" s="6">
        <v>71.686</v>
      </c>
      <c r="J359" s="6">
        <v>66.138</v>
      </c>
      <c r="K359" s="6">
        <v>63.218</v>
      </c>
      <c r="L359" s="6">
        <v>60.444</v>
      </c>
      <c r="M359" s="6">
        <v>60.59</v>
      </c>
      <c r="N359" s="6">
        <v>58.838</v>
      </c>
      <c r="O359" s="6">
        <v>56.356</v>
      </c>
      <c r="P359" s="6">
        <v>52.122</v>
      </c>
    </row>
    <row r="360" spans="1:16" ht="12.75">
      <c r="A360">
        <v>62800</v>
      </c>
      <c r="B360">
        <v>1</v>
      </c>
      <c r="C360">
        <v>32</v>
      </c>
      <c r="D360" t="s">
        <v>19</v>
      </c>
      <c r="E360" s="6">
        <v>49.786</v>
      </c>
      <c r="F360" s="6">
        <v>48.034</v>
      </c>
      <c r="G360" s="6">
        <v>47.596</v>
      </c>
      <c r="H360" s="6">
        <v>46.72</v>
      </c>
      <c r="I360" s="6">
        <v>48.764</v>
      </c>
      <c r="J360" s="6">
        <v>53.436</v>
      </c>
      <c r="K360" s="6">
        <v>65.408</v>
      </c>
      <c r="L360" s="6">
        <v>75.336</v>
      </c>
      <c r="M360" s="6">
        <v>80.446</v>
      </c>
      <c r="N360" s="6">
        <v>82.782</v>
      </c>
      <c r="O360" s="6">
        <v>84.826</v>
      </c>
      <c r="P360" s="6">
        <v>82.782</v>
      </c>
    </row>
    <row r="361" spans="1:16" ht="12.75">
      <c r="A361">
        <v>62800</v>
      </c>
      <c r="B361">
        <v>2</v>
      </c>
      <c r="D361" t="s">
        <v>19</v>
      </c>
      <c r="E361" s="6">
        <v>85.118</v>
      </c>
      <c r="F361" s="6">
        <v>88.038</v>
      </c>
      <c r="G361" s="6">
        <v>85.118</v>
      </c>
      <c r="H361" s="6">
        <v>81.03</v>
      </c>
      <c r="I361" s="6">
        <v>74.898</v>
      </c>
      <c r="J361" s="6">
        <v>70.372</v>
      </c>
      <c r="K361" s="6">
        <v>66.868</v>
      </c>
      <c r="L361" s="6">
        <v>63.656</v>
      </c>
      <c r="M361" s="6">
        <v>64.532</v>
      </c>
      <c r="N361" s="6">
        <v>63.364</v>
      </c>
      <c r="O361" s="6">
        <v>61.028</v>
      </c>
      <c r="P361" s="6">
        <v>57.086</v>
      </c>
    </row>
    <row r="362" spans="1:16" ht="12.75">
      <c r="A362">
        <v>62900</v>
      </c>
      <c r="B362">
        <v>1</v>
      </c>
      <c r="C362">
        <v>42</v>
      </c>
      <c r="D362" t="s">
        <v>19</v>
      </c>
      <c r="E362" s="6">
        <v>54.896</v>
      </c>
      <c r="F362" s="6">
        <v>52.56</v>
      </c>
      <c r="G362" s="6">
        <v>51.976</v>
      </c>
      <c r="H362" s="6">
        <v>51.684</v>
      </c>
      <c r="I362" s="6">
        <v>53.728</v>
      </c>
      <c r="J362" s="6">
        <v>58.692</v>
      </c>
      <c r="K362" s="6">
        <v>69.35</v>
      </c>
      <c r="L362" s="6">
        <v>76.358</v>
      </c>
      <c r="M362" s="6">
        <v>80.446</v>
      </c>
      <c r="N362" s="6">
        <v>78.84</v>
      </c>
      <c r="O362" s="6">
        <v>85.264</v>
      </c>
      <c r="P362" s="6">
        <v>83.658</v>
      </c>
    </row>
    <row r="363" spans="1:16" ht="12.75">
      <c r="A363">
        <v>62900</v>
      </c>
      <c r="B363">
        <v>2</v>
      </c>
      <c r="D363" t="s">
        <v>19</v>
      </c>
      <c r="E363" s="6">
        <v>81.76</v>
      </c>
      <c r="F363" s="6">
        <v>83.804</v>
      </c>
      <c r="G363" s="6">
        <v>82.636</v>
      </c>
      <c r="H363" s="6">
        <v>76.942</v>
      </c>
      <c r="I363" s="6">
        <v>74.752</v>
      </c>
      <c r="J363" s="6">
        <v>70.226</v>
      </c>
      <c r="K363" s="6">
        <v>66.722</v>
      </c>
      <c r="L363" s="6">
        <v>64.678</v>
      </c>
      <c r="M363" s="6">
        <v>64.678</v>
      </c>
      <c r="N363" s="6">
        <v>62.78</v>
      </c>
      <c r="O363" s="6">
        <v>59.422</v>
      </c>
      <c r="P363" s="6">
        <v>55.918</v>
      </c>
    </row>
    <row r="364" spans="1:16" ht="12.75">
      <c r="A364">
        <v>63000</v>
      </c>
      <c r="B364">
        <v>1</v>
      </c>
      <c r="C364">
        <v>52</v>
      </c>
      <c r="D364" t="s">
        <v>19</v>
      </c>
      <c r="E364" s="6">
        <v>54.458</v>
      </c>
      <c r="F364" s="6">
        <v>52.268</v>
      </c>
      <c r="G364" s="6">
        <v>51.83</v>
      </c>
      <c r="H364" s="6">
        <v>50.954</v>
      </c>
      <c r="I364" s="6">
        <v>52.852</v>
      </c>
      <c r="J364" s="6">
        <v>57.524</v>
      </c>
      <c r="K364" s="6">
        <v>66.138</v>
      </c>
      <c r="L364" s="6">
        <v>74.606</v>
      </c>
      <c r="M364" s="6">
        <v>79.716</v>
      </c>
      <c r="N364" s="6">
        <v>81.176</v>
      </c>
      <c r="O364" s="6">
        <v>82.052</v>
      </c>
      <c r="P364" s="6">
        <v>76.942</v>
      </c>
    </row>
    <row r="365" spans="1:16" ht="12.75">
      <c r="A365">
        <v>63000</v>
      </c>
      <c r="B365">
        <v>2</v>
      </c>
      <c r="D365" t="s">
        <v>19</v>
      </c>
      <c r="E365" s="6">
        <v>73.292</v>
      </c>
      <c r="F365" s="6">
        <v>71.686</v>
      </c>
      <c r="G365" s="6">
        <v>70.518</v>
      </c>
      <c r="H365" s="6">
        <v>65.116</v>
      </c>
      <c r="I365" s="6">
        <v>61.32</v>
      </c>
      <c r="J365" s="6">
        <v>59.13</v>
      </c>
      <c r="K365" s="6">
        <v>55.918</v>
      </c>
      <c r="L365" s="6">
        <v>53.728</v>
      </c>
      <c r="M365" s="6">
        <v>52.998</v>
      </c>
      <c r="N365" s="6">
        <v>51.246</v>
      </c>
      <c r="O365" s="6">
        <v>48.472</v>
      </c>
      <c r="P365" s="6">
        <v>44.53</v>
      </c>
    </row>
    <row r="366" spans="1:16" ht="12.75">
      <c r="A366">
        <v>70100</v>
      </c>
      <c r="B366">
        <v>1</v>
      </c>
      <c r="C366">
        <v>62</v>
      </c>
      <c r="D366" t="s">
        <v>19</v>
      </c>
      <c r="E366" s="6">
        <v>43.07</v>
      </c>
      <c r="F366" s="6">
        <v>41.902</v>
      </c>
      <c r="G366" s="6">
        <v>41.756</v>
      </c>
      <c r="H366" s="6">
        <v>42.194</v>
      </c>
      <c r="I366" s="6">
        <v>42.486</v>
      </c>
      <c r="J366" s="6">
        <v>43.07</v>
      </c>
      <c r="K366" s="6">
        <v>44.384</v>
      </c>
      <c r="L366" s="6">
        <v>46.136</v>
      </c>
      <c r="M366" s="6">
        <v>49.202</v>
      </c>
      <c r="N366" s="6">
        <v>50.662</v>
      </c>
      <c r="O366" s="6">
        <v>51.538</v>
      </c>
      <c r="P366" s="6">
        <v>52.122</v>
      </c>
    </row>
    <row r="367" spans="1:16" ht="12.75">
      <c r="A367">
        <v>70100</v>
      </c>
      <c r="B367">
        <v>2</v>
      </c>
      <c r="D367" t="s">
        <v>19</v>
      </c>
      <c r="E367" s="6">
        <v>51.83</v>
      </c>
      <c r="F367" s="6">
        <v>51.538</v>
      </c>
      <c r="G367" s="6">
        <v>52.852</v>
      </c>
      <c r="H367" s="6">
        <v>54.458</v>
      </c>
      <c r="I367" s="6">
        <v>54.02</v>
      </c>
      <c r="J367" s="6">
        <v>52.56</v>
      </c>
      <c r="K367" s="6">
        <v>51.976</v>
      </c>
      <c r="L367" s="6">
        <v>51.1</v>
      </c>
      <c r="M367" s="6">
        <v>50.808</v>
      </c>
      <c r="N367" s="6">
        <v>50.516</v>
      </c>
      <c r="O367" s="6">
        <v>48.764</v>
      </c>
      <c r="P367" s="6">
        <v>46.72</v>
      </c>
    </row>
    <row r="368" spans="1:16" ht="12.75">
      <c r="A368">
        <v>70200</v>
      </c>
      <c r="B368">
        <v>1</v>
      </c>
      <c r="C368">
        <v>72</v>
      </c>
      <c r="D368" t="s">
        <v>19</v>
      </c>
      <c r="E368" s="6">
        <v>45.26</v>
      </c>
      <c r="F368" s="6">
        <v>44.238</v>
      </c>
      <c r="G368" s="6">
        <v>43.654</v>
      </c>
      <c r="H368" s="6">
        <v>43.508</v>
      </c>
      <c r="I368" s="6">
        <v>43.216</v>
      </c>
      <c r="J368" s="6">
        <v>43.07</v>
      </c>
      <c r="K368" s="6">
        <v>44.822</v>
      </c>
      <c r="L368" s="6">
        <v>47.45</v>
      </c>
      <c r="M368" s="6">
        <v>49.494</v>
      </c>
      <c r="N368" s="6">
        <v>51.538</v>
      </c>
      <c r="O368" s="6">
        <v>52.268</v>
      </c>
      <c r="P368" s="6">
        <v>53.582</v>
      </c>
    </row>
    <row r="369" spans="1:16" ht="12.75">
      <c r="A369">
        <v>70200</v>
      </c>
      <c r="B369">
        <v>2</v>
      </c>
      <c r="D369" t="s">
        <v>19</v>
      </c>
      <c r="E369" s="6">
        <v>53.436</v>
      </c>
      <c r="F369" s="6">
        <v>54.166</v>
      </c>
      <c r="G369" s="6">
        <v>54.166</v>
      </c>
      <c r="H369" s="6">
        <v>53.582</v>
      </c>
      <c r="I369" s="6">
        <v>53.29</v>
      </c>
      <c r="J369" s="6">
        <v>51.976</v>
      </c>
      <c r="K369" s="6">
        <v>49.64</v>
      </c>
      <c r="L369" s="6">
        <v>45.552</v>
      </c>
      <c r="M369" s="6">
        <v>43.946</v>
      </c>
      <c r="N369" s="6">
        <v>46.866</v>
      </c>
      <c r="O369" s="6">
        <v>47.158</v>
      </c>
      <c r="P369" s="6">
        <v>46.136</v>
      </c>
    </row>
    <row r="370" spans="1:16" ht="12.75">
      <c r="A370">
        <v>70300</v>
      </c>
      <c r="B370">
        <v>1</v>
      </c>
      <c r="C370">
        <v>12</v>
      </c>
      <c r="D370" t="s">
        <v>19</v>
      </c>
      <c r="E370" s="6">
        <v>44.822</v>
      </c>
      <c r="F370" s="6">
        <v>44.968</v>
      </c>
      <c r="G370" s="6">
        <v>44.53</v>
      </c>
      <c r="H370" s="6">
        <v>43.8</v>
      </c>
      <c r="I370" s="6">
        <v>44.822</v>
      </c>
      <c r="J370" s="6">
        <v>46.72</v>
      </c>
      <c r="K370" s="6">
        <v>51.976</v>
      </c>
      <c r="L370" s="6">
        <v>55.918</v>
      </c>
      <c r="M370" s="6">
        <v>59.422</v>
      </c>
      <c r="N370" s="6">
        <v>61.028</v>
      </c>
      <c r="O370" s="6">
        <v>62.926</v>
      </c>
      <c r="P370" s="6">
        <v>63.948</v>
      </c>
    </row>
    <row r="371" spans="1:16" ht="12.75">
      <c r="A371">
        <v>70300</v>
      </c>
      <c r="B371">
        <v>2</v>
      </c>
      <c r="D371" t="s">
        <v>19</v>
      </c>
      <c r="E371" s="6">
        <v>64.678</v>
      </c>
      <c r="F371" s="6">
        <v>65.554</v>
      </c>
      <c r="G371" s="6">
        <v>64.678</v>
      </c>
      <c r="H371" s="6">
        <v>63.072</v>
      </c>
      <c r="I371" s="6">
        <v>60.59</v>
      </c>
      <c r="J371" s="6">
        <v>56.794</v>
      </c>
      <c r="K371" s="6">
        <v>55.188</v>
      </c>
      <c r="L371" s="6">
        <v>50.37</v>
      </c>
      <c r="M371" s="6">
        <v>47.45</v>
      </c>
      <c r="N371" s="6">
        <v>49.348</v>
      </c>
      <c r="O371" s="6">
        <v>48.618</v>
      </c>
      <c r="P371" s="6">
        <v>47.158</v>
      </c>
    </row>
    <row r="372" spans="1:16" ht="12.75">
      <c r="A372">
        <v>70400</v>
      </c>
      <c r="B372">
        <v>1</v>
      </c>
      <c r="C372">
        <v>81</v>
      </c>
      <c r="D372" t="s">
        <v>19</v>
      </c>
      <c r="E372" s="6">
        <v>45.99</v>
      </c>
      <c r="F372" s="6">
        <v>44.822</v>
      </c>
      <c r="G372" s="6">
        <v>44.238</v>
      </c>
      <c r="H372" s="6">
        <v>43.8</v>
      </c>
      <c r="I372" s="6">
        <v>43.8</v>
      </c>
      <c r="J372" s="6">
        <v>44.822</v>
      </c>
      <c r="K372" s="6">
        <v>45.99</v>
      </c>
      <c r="L372" s="6">
        <v>47.45</v>
      </c>
      <c r="M372" s="6">
        <v>49.056</v>
      </c>
      <c r="N372" s="6">
        <v>50.808</v>
      </c>
      <c r="O372" s="6">
        <v>52.122</v>
      </c>
      <c r="P372" s="6">
        <v>52.122</v>
      </c>
    </row>
    <row r="373" spans="1:16" ht="12.75">
      <c r="A373">
        <v>70400</v>
      </c>
      <c r="B373">
        <v>2</v>
      </c>
      <c r="D373" t="s">
        <v>19</v>
      </c>
      <c r="E373" s="6">
        <v>52.268</v>
      </c>
      <c r="F373" s="6">
        <v>52.414</v>
      </c>
      <c r="G373" s="6">
        <v>52.56</v>
      </c>
      <c r="H373" s="6">
        <v>52.268</v>
      </c>
      <c r="I373" s="6">
        <v>51.538</v>
      </c>
      <c r="J373" s="6">
        <v>50.954</v>
      </c>
      <c r="K373" s="6">
        <v>49.056</v>
      </c>
      <c r="L373" s="6">
        <v>47.888</v>
      </c>
      <c r="M373" s="6">
        <v>46.72</v>
      </c>
      <c r="N373" s="6">
        <v>41.026</v>
      </c>
      <c r="O373" s="6">
        <v>40.296</v>
      </c>
      <c r="P373" s="6">
        <v>37.522</v>
      </c>
    </row>
    <row r="374" spans="1:16" ht="12.75">
      <c r="A374">
        <v>70500</v>
      </c>
      <c r="B374">
        <v>1</v>
      </c>
      <c r="C374">
        <v>32</v>
      </c>
      <c r="D374" t="s">
        <v>19</v>
      </c>
      <c r="E374" s="6">
        <v>36.792</v>
      </c>
      <c r="F374" s="6">
        <v>36.938</v>
      </c>
      <c r="G374" s="6">
        <v>37.668</v>
      </c>
      <c r="H374" s="6">
        <v>37.814</v>
      </c>
      <c r="I374" s="6">
        <v>40.442</v>
      </c>
      <c r="J374" s="6">
        <v>46.282</v>
      </c>
      <c r="K374" s="6">
        <v>56.356</v>
      </c>
      <c r="L374" s="6">
        <v>64.532</v>
      </c>
      <c r="M374" s="6">
        <v>67.89</v>
      </c>
      <c r="N374" s="6">
        <v>65.116</v>
      </c>
      <c r="O374" s="6">
        <v>68.912</v>
      </c>
      <c r="P374" s="6">
        <v>70.81</v>
      </c>
    </row>
    <row r="375" spans="1:16" ht="12.75">
      <c r="A375">
        <v>70500</v>
      </c>
      <c r="B375">
        <v>2</v>
      </c>
      <c r="D375" t="s">
        <v>19</v>
      </c>
      <c r="E375" s="6">
        <v>69.788</v>
      </c>
      <c r="F375" s="6">
        <v>74.168</v>
      </c>
      <c r="G375" s="6">
        <v>73.292</v>
      </c>
      <c r="H375" s="6">
        <v>71.394</v>
      </c>
      <c r="I375" s="6">
        <v>66.43</v>
      </c>
      <c r="J375" s="6">
        <v>62.488</v>
      </c>
      <c r="K375" s="6">
        <v>58.4</v>
      </c>
      <c r="L375" s="6">
        <v>56.356</v>
      </c>
      <c r="M375" s="6">
        <v>56.064</v>
      </c>
      <c r="N375" s="6">
        <v>54.166</v>
      </c>
      <c r="O375" s="6">
        <v>51.976</v>
      </c>
      <c r="P375" s="6">
        <v>48.764</v>
      </c>
    </row>
    <row r="376" spans="1:16" ht="12.75">
      <c r="A376">
        <v>70600</v>
      </c>
      <c r="B376">
        <v>1</v>
      </c>
      <c r="C376">
        <v>42</v>
      </c>
      <c r="D376" t="s">
        <v>19</v>
      </c>
      <c r="E376" s="6">
        <v>47.742</v>
      </c>
      <c r="F376" s="6">
        <v>45.99</v>
      </c>
      <c r="G376" s="6">
        <v>46.574</v>
      </c>
      <c r="H376" s="6">
        <v>45.406</v>
      </c>
      <c r="I376" s="6">
        <v>46.136</v>
      </c>
      <c r="J376" s="6">
        <v>48.91</v>
      </c>
      <c r="K376" s="6">
        <v>58.984</v>
      </c>
      <c r="L376" s="6">
        <v>67.89</v>
      </c>
      <c r="M376" s="6">
        <v>71.832</v>
      </c>
      <c r="N376" s="6">
        <v>73.292</v>
      </c>
      <c r="O376" s="6">
        <v>73.876</v>
      </c>
      <c r="P376" s="6">
        <v>70.372</v>
      </c>
    </row>
    <row r="377" spans="1:16" ht="12.75">
      <c r="A377">
        <v>70600</v>
      </c>
      <c r="B377">
        <v>2</v>
      </c>
      <c r="D377" t="s">
        <v>19</v>
      </c>
      <c r="E377" s="6">
        <v>73.73</v>
      </c>
      <c r="F377" s="6">
        <v>74.898</v>
      </c>
      <c r="G377" s="6">
        <v>73.584</v>
      </c>
      <c r="H377" s="6">
        <v>70.08</v>
      </c>
      <c r="I377" s="6">
        <v>64.532</v>
      </c>
      <c r="J377" s="6">
        <v>60.882</v>
      </c>
      <c r="K377" s="6">
        <v>58.4</v>
      </c>
      <c r="L377" s="6">
        <v>57.232</v>
      </c>
      <c r="M377" s="6">
        <v>57.086</v>
      </c>
      <c r="N377" s="6">
        <v>55.188</v>
      </c>
      <c r="O377" s="6">
        <v>52.706</v>
      </c>
      <c r="P377" s="6">
        <v>49.64</v>
      </c>
    </row>
    <row r="378" spans="1:16" ht="12.75">
      <c r="A378">
        <v>70700</v>
      </c>
      <c r="B378">
        <v>1</v>
      </c>
      <c r="C378">
        <v>52</v>
      </c>
      <c r="D378" t="s">
        <v>19</v>
      </c>
      <c r="E378" s="6">
        <v>48.034</v>
      </c>
      <c r="F378" s="6">
        <v>47.012</v>
      </c>
      <c r="G378" s="6">
        <v>46.428</v>
      </c>
      <c r="H378" s="6">
        <v>45.552</v>
      </c>
      <c r="I378" s="6">
        <v>46.282</v>
      </c>
      <c r="J378" s="6">
        <v>49.202</v>
      </c>
      <c r="K378" s="6">
        <v>57.816</v>
      </c>
      <c r="L378" s="6">
        <v>65.7</v>
      </c>
      <c r="M378" s="6">
        <v>71.248</v>
      </c>
      <c r="N378" s="6">
        <v>72.854</v>
      </c>
      <c r="O378" s="6">
        <v>74.46</v>
      </c>
      <c r="P378" s="6">
        <v>72.708</v>
      </c>
    </row>
    <row r="379" spans="1:16" ht="12.75">
      <c r="A379">
        <v>70700</v>
      </c>
      <c r="B379">
        <v>2</v>
      </c>
      <c r="D379" t="s">
        <v>19</v>
      </c>
      <c r="E379" s="6">
        <v>70.81</v>
      </c>
      <c r="F379" s="6">
        <v>71.978</v>
      </c>
      <c r="G379" s="6">
        <v>69.642</v>
      </c>
      <c r="H379" s="6">
        <v>65.846</v>
      </c>
      <c r="I379" s="6">
        <v>61.32</v>
      </c>
      <c r="J379" s="6">
        <v>58.546</v>
      </c>
      <c r="K379" s="6">
        <v>56.064</v>
      </c>
      <c r="L379" s="6">
        <v>55.188</v>
      </c>
      <c r="M379" s="6">
        <v>54.166</v>
      </c>
      <c r="N379" s="6">
        <v>52.998</v>
      </c>
      <c r="O379" s="6">
        <v>50.808</v>
      </c>
      <c r="P379" s="6">
        <v>47.304</v>
      </c>
    </row>
    <row r="380" spans="1:16" ht="12.75">
      <c r="A380">
        <v>70800</v>
      </c>
      <c r="B380">
        <v>1</v>
      </c>
      <c r="C380">
        <v>62</v>
      </c>
      <c r="D380" t="s">
        <v>19</v>
      </c>
      <c r="E380" s="6">
        <v>45.844</v>
      </c>
      <c r="F380" s="6">
        <v>45.26</v>
      </c>
      <c r="G380" s="6">
        <v>44.676</v>
      </c>
      <c r="H380" s="6">
        <v>44.968</v>
      </c>
      <c r="I380" s="6">
        <v>44.53</v>
      </c>
      <c r="J380" s="6">
        <v>45.406</v>
      </c>
      <c r="K380" s="6">
        <v>48.326</v>
      </c>
      <c r="L380" s="6">
        <v>50.224</v>
      </c>
      <c r="M380" s="6">
        <v>52.56</v>
      </c>
      <c r="N380" s="6">
        <v>55.042</v>
      </c>
      <c r="O380" s="6">
        <v>56.356</v>
      </c>
      <c r="P380" s="6">
        <v>55.918</v>
      </c>
    </row>
    <row r="381" spans="1:16" ht="12.75">
      <c r="A381">
        <v>70800</v>
      </c>
      <c r="B381">
        <v>2</v>
      </c>
      <c r="D381" t="s">
        <v>19</v>
      </c>
      <c r="E381" s="6">
        <v>55.48</v>
      </c>
      <c r="F381" s="6">
        <v>55.918</v>
      </c>
      <c r="G381" s="6">
        <v>54.75</v>
      </c>
      <c r="H381" s="6">
        <v>54.166</v>
      </c>
      <c r="I381" s="6">
        <v>53.29</v>
      </c>
      <c r="J381" s="6">
        <v>51.684</v>
      </c>
      <c r="K381" s="6">
        <v>50.662</v>
      </c>
      <c r="L381" s="6">
        <v>49.64</v>
      </c>
      <c r="M381" s="6">
        <v>49.494</v>
      </c>
      <c r="N381" s="6">
        <v>48.91</v>
      </c>
      <c r="O381" s="6">
        <v>47.45</v>
      </c>
      <c r="P381" s="6">
        <v>44.822</v>
      </c>
    </row>
    <row r="382" spans="1:16" ht="12.75">
      <c r="A382">
        <v>70900</v>
      </c>
      <c r="B382">
        <v>1</v>
      </c>
      <c r="C382">
        <v>72</v>
      </c>
      <c r="D382" t="s">
        <v>19</v>
      </c>
      <c r="E382" s="6">
        <v>42.924</v>
      </c>
      <c r="F382" s="6">
        <v>42.34</v>
      </c>
      <c r="G382" s="6">
        <v>42.34</v>
      </c>
      <c r="H382" s="6">
        <v>42.048</v>
      </c>
      <c r="I382" s="6">
        <v>42.048</v>
      </c>
      <c r="J382" s="6">
        <v>41.61</v>
      </c>
      <c r="K382" s="6">
        <v>42.632</v>
      </c>
      <c r="L382" s="6">
        <v>45.26</v>
      </c>
      <c r="M382" s="6">
        <v>48.764</v>
      </c>
      <c r="N382" s="6">
        <v>47.888</v>
      </c>
      <c r="O382" s="6">
        <v>47.742</v>
      </c>
      <c r="P382" s="6">
        <v>50.516</v>
      </c>
    </row>
    <row r="383" spans="1:16" ht="12.75">
      <c r="A383">
        <v>70900</v>
      </c>
      <c r="B383">
        <v>2</v>
      </c>
      <c r="D383" t="s">
        <v>19</v>
      </c>
      <c r="E383" s="6">
        <v>52.268</v>
      </c>
      <c r="F383" s="6">
        <v>52.998</v>
      </c>
      <c r="G383" s="6">
        <v>52.852</v>
      </c>
      <c r="H383" s="6">
        <v>51.246</v>
      </c>
      <c r="I383" s="6">
        <v>50.224</v>
      </c>
      <c r="J383" s="6">
        <v>49.786</v>
      </c>
      <c r="K383" s="6">
        <v>48.034</v>
      </c>
      <c r="L383" s="6">
        <v>47.45</v>
      </c>
      <c r="M383" s="6">
        <v>47.45</v>
      </c>
      <c r="N383" s="6">
        <v>46.72</v>
      </c>
      <c r="O383" s="6">
        <v>45.26</v>
      </c>
      <c r="P383" s="6">
        <v>42.048</v>
      </c>
    </row>
    <row r="384" spans="1:16" ht="12.75">
      <c r="A384">
        <v>71000</v>
      </c>
      <c r="B384">
        <v>1</v>
      </c>
      <c r="C384">
        <v>12</v>
      </c>
      <c r="D384" t="s">
        <v>19</v>
      </c>
      <c r="E384" s="6">
        <v>42.632</v>
      </c>
      <c r="F384" s="6">
        <v>45.552</v>
      </c>
      <c r="G384" s="6">
        <v>45.552</v>
      </c>
      <c r="H384" s="6">
        <v>45.406</v>
      </c>
      <c r="I384" s="6">
        <v>46.72</v>
      </c>
      <c r="J384" s="6">
        <v>51.684</v>
      </c>
      <c r="K384" s="6">
        <v>60.736</v>
      </c>
      <c r="L384" s="6">
        <v>69.204</v>
      </c>
      <c r="M384" s="6">
        <v>72.124</v>
      </c>
      <c r="N384" s="6">
        <v>74.752</v>
      </c>
      <c r="O384" s="6">
        <v>77.526</v>
      </c>
      <c r="P384" s="6">
        <v>76.65</v>
      </c>
    </row>
    <row r="385" spans="1:16" ht="12.75">
      <c r="A385">
        <v>71000</v>
      </c>
      <c r="B385">
        <v>2</v>
      </c>
      <c r="D385" t="s">
        <v>19</v>
      </c>
      <c r="E385" s="6">
        <v>77.964</v>
      </c>
      <c r="F385" s="6">
        <v>80.592</v>
      </c>
      <c r="G385" s="6">
        <v>78.986</v>
      </c>
      <c r="H385" s="6">
        <v>75.774</v>
      </c>
      <c r="I385" s="6">
        <v>70.518</v>
      </c>
      <c r="J385" s="6">
        <v>65.408</v>
      </c>
      <c r="K385" s="6">
        <v>63.656</v>
      </c>
      <c r="L385" s="6">
        <v>61.466</v>
      </c>
      <c r="M385" s="6">
        <v>60.298</v>
      </c>
      <c r="N385" s="6">
        <v>58.254</v>
      </c>
      <c r="O385" s="6">
        <v>54.604</v>
      </c>
      <c r="P385" s="6">
        <v>51.83</v>
      </c>
    </row>
    <row r="386" spans="1:16" ht="12.75">
      <c r="A386">
        <v>71100</v>
      </c>
      <c r="B386">
        <v>1</v>
      </c>
      <c r="C386">
        <v>22</v>
      </c>
      <c r="D386" t="s">
        <v>19</v>
      </c>
      <c r="E386" s="6">
        <v>50.37</v>
      </c>
      <c r="F386" s="6">
        <v>48.764</v>
      </c>
      <c r="G386" s="6">
        <v>48.18</v>
      </c>
      <c r="H386" s="6">
        <v>48.472</v>
      </c>
      <c r="I386" s="6">
        <v>49.494</v>
      </c>
      <c r="J386" s="6">
        <v>54.02</v>
      </c>
      <c r="K386" s="6">
        <v>63.072</v>
      </c>
      <c r="L386" s="6">
        <v>67.89</v>
      </c>
      <c r="M386" s="6">
        <v>73.292</v>
      </c>
      <c r="N386" s="6">
        <v>73.876</v>
      </c>
      <c r="O386" s="6">
        <v>76.066</v>
      </c>
      <c r="P386" s="6">
        <v>74.46</v>
      </c>
    </row>
    <row r="387" spans="1:16" ht="12.75">
      <c r="A387">
        <v>71100</v>
      </c>
      <c r="B387">
        <v>2</v>
      </c>
      <c r="D387" t="s">
        <v>19</v>
      </c>
      <c r="E387" s="6">
        <v>74.898</v>
      </c>
      <c r="F387" s="6">
        <v>77.672</v>
      </c>
      <c r="G387" s="6">
        <v>75.774</v>
      </c>
      <c r="H387" s="6">
        <v>71.686</v>
      </c>
      <c r="I387" s="6">
        <v>65.846</v>
      </c>
      <c r="J387" s="6">
        <v>62.05</v>
      </c>
      <c r="K387" s="6">
        <v>58.838</v>
      </c>
      <c r="L387" s="6">
        <v>56.502</v>
      </c>
      <c r="M387" s="6">
        <v>56.21</v>
      </c>
      <c r="N387" s="6">
        <v>54.312</v>
      </c>
      <c r="O387" s="6">
        <v>54.312</v>
      </c>
      <c r="P387" s="6">
        <v>50.662</v>
      </c>
    </row>
    <row r="388" spans="1:16" ht="12.75">
      <c r="A388">
        <v>71200</v>
      </c>
      <c r="B388">
        <v>1</v>
      </c>
      <c r="C388">
        <v>32</v>
      </c>
      <c r="D388" t="s">
        <v>19</v>
      </c>
      <c r="E388" s="6">
        <v>49.202</v>
      </c>
      <c r="F388" s="6">
        <v>48.618</v>
      </c>
      <c r="G388" s="6">
        <v>48.326</v>
      </c>
      <c r="H388" s="6">
        <v>47.742</v>
      </c>
      <c r="I388" s="6">
        <v>48.326</v>
      </c>
      <c r="J388" s="6">
        <v>52.268</v>
      </c>
      <c r="K388" s="6">
        <v>63.218</v>
      </c>
      <c r="L388" s="6">
        <v>71.978</v>
      </c>
      <c r="M388" s="6">
        <v>76.358</v>
      </c>
      <c r="N388" s="6">
        <v>76.212</v>
      </c>
      <c r="O388" s="6">
        <v>78.84</v>
      </c>
      <c r="P388" s="6">
        <v>78.256</v>
      </c>
    </row>
    <row r="389" spans="1:16" ht="12.75">
      <c r="A389">
        <v>71200</v>
      </c>
      <c r="B389">
        <v>2</v>
      </c>
      <c r="D389" t="s">
        <v>19</v>
      </c>
      <c r="E389" s="6">
        <v>78.11</v>
      </c>
      <c r="F389" s="6">
        <v>81.176</v>
      </c>
      <c r="G389" s="6">
        <v>79.862</v>
      </c>
      <c r="H389" s="6">
        <v>77.38</v>
      </c>
      <c r="I389" s="6">
        <v>72.416</v>
      </c>
      <c r="J389" s="6">
        <v>68.036</v>
      </c>
      <c r="K389" s="6">
        <v>64.97</v>
      </c>
      <c r="L389" s="6">
        <v>62.634</v>
      </c>
      <c r="M389" s="6">
        <v>62.488</v>
      </c>
      <c r="N389" s="6">
        <v>60.736</v>
      </c>
      <c r="O389" s="6">
        <v>57.086</v>
      </c>
      <c r="P389" s="6">
        <v>53.436</v>
      </c>
    </row>
    <row r="390" spans="1:16" ht="12.75">
      <c r="A390">
        <v>71300</v>
      </c>
      <c r="B390">
        <v>1</v>
      </c>
      <c r="C390">
        <v>42</v>
      </c>
      <c r="D390" t="s">
        <v>19</v>
      </c>
      <c r="E390" s="6">
        <v>52.414</v>
      </c>
      <c r="F390" s="6">
        <v>50.808</v>
      </c>
      <c r="G390" s="6">
        <v>49.786</v>
      </c>
      <c r="H390" s="6">
        <v>48.91</v>
      </c>
      <c r="I390" s="6">
        <v>49.786</v>
      </c>
      <c r="J390" s="6">
        <v>53.728</v>
      </c>
      <c r="K390" s="6">
        <v>64.094</v>
      </c>
      <c r="L390" s="6">
        <v>74.898</v>
      </c>
      <c r="M390" s="6">
        <v>80.446</v>
      </c>
      <c r="N390" s="6">
        <v>80.884</v>
      </c>
      <c r="O390" s="6">
        <v>83.22</v>
      </c>
      <c r="P390" s="6">
        <v>80.738</v>
      </c>
    </row>
    <row r="391" spans="1:16" ht="12.75">
      <c r="A391">
        <v>71300</v>
      </c>
      <c r="B391">
        <v>2</v>
      </c>
      <c r="D391" t="s">
        <v>19</v>
      </c>
      <c r="E391" s="6">
        <v>76.796</v>
      </c>
      <c r="F391" s="6">
        <v>79.424</v>
      </c>
      <c r="G391" s="6">
        <v>77.088</v>
      </c>
      <c r="H391" s="6">
        <v>73.292</v>
      </c>
      <c r="I391" s="6">
        <v>67.598</v>
      </c>
      <c r="J391" s="6">
        <v>62.926</v>
      </c>
      <c r="K391" s="6">
        <v>60.444</v>
      </c>
      <c r="L391" s="6">
        <v>57.962</v>
      </c>
      <c r="M391" s="6">
        <v>57.524</v>
      </c>
      <c r="N391" s="6">
        <v>55.188</v>
      </c>
      <c r="O391" s="6">
        <v>52.852</v>
      </c>
      <c r="P391" s="6">
        <v>50.224</v>
      </c>
    </row>
    <row r="392" spans="1:16" ht="12.75">
      <c r="A392">
        <v>71400</v>
      </c>
      <c r="B392">
        <v>1</v>
      </c>
      <c r="C392">
        <v>52</v>
      </c>
      <c r="D392" t="s">
        <v>19</v>
      </c>
      <c r="E392" s="6">
        <v>48.326</v>
      </c>
      <c r="F392" s="6">
        <v>46.574</v>
      </c>
      <c r="G392" s="6">
        <v>45.99</v>
      </c>
      <c r="H392" s="6">
        <v>45.844</v>
      </c>
      <c r="I392" s="6">
        <v>46.282</v>
      </c>
      <c r="J392" s="6">
        <v>50.954</v>
      </c>
      <c r="K392" s="6">
        <v>60.59</v>
      </c>
      <c r="L392" s="6">
        <v>68.766</v>
      </c>
      <c r="M392" s="6">
        <v>73.292</v>
      </c>
      <c r="N392" s="6">
        <v>74.752</v>
      </c>
      <c r="O392" s="6">
        <v>77.526</v>
      </c>
      <c r="P392" s="6">
        <v>76.65</v>
      </c>
    </row>
    <row r="393" spans="1:16" ht="12.75">
      <c r="A393">
        <v>71400</v>
      </c>
      <c r="B393">
        <v>2</v>
      </c>
      <c r="D393" t="s">
        <v>19</v>
      </c>
      <c r="E393" s="6">
        <v>73.438</v>
      </c>
      <c r="F393" s="6">
        <v>73.584</v>
      </c>
      <c r="G393" s="6">
        <v>72.562</v>
      </c>
      <c r="H393" s="6">
        <v>66.576</v>
      </c>
      <c r="I393" s="6">
        <v>62.342</v>
      </c>
      <c r="J393" s="6">
        <v>58.692</v>
      </c>
      <c r="K393" s="6">
        <v>55.626</v>
      </c>
      <c r="L393" s="6">
        <v>54.02</v>
      </c>
      <c r="M393" s="6">
        <v>54.312</v>
      </c>
      <c r="N393" s="6">
        <v>52.706</v>
      </c>
      <c r="O393" s="6">
        <v>49.786</v>
      </c>
      <c r="P393" s="6">
        <v>46.72</v>
      </c>
    </row>
    <row r="394" spans="1:16" ht="12.75">
      <c r="A394">
        <v>71500</v>
      </c>
      <c r="B394">
        <v>1</v>
      </c>
      <c r="C394">
        <v>62</v>
      </c>
      <c r="D394" t="s">
        <v>19</v>
      </c>
      <c r="E394" s="6">
        <v>45.114</v>
      </c>
      <c r="F394" s="6">
        <v>43.946</v>
      </c>
      <c r="G394" s="6">
        <v>43.8</v>
      </c>
      <c r="H394" s="6">
        <v>43.654</v>
      </c>
      <c r="I394" s="6">
        <v>44.092</v>
      </c>
      <c r="J394" s="6">
        <v>46.428</v>
      </c>
      <c r="K394" s="6">
        <v>49.348</v>
      </c>
      <c r="L394" s="6">
        <v>51.246</v>
      </c>
      <c r="M394" s="6">
        <v>52.852</v>
      </c>
      <c r="N394" s="6">
        <v>54.166</v>
      </c>
      <c r="O394" s="6">
        <v>54.896</v>
      </c>
      <c r="P394" s="6">
        <v>54.75</v>
      </c>
    </row>
    <row r="395" spans="1:16" ht="12.75">
      <c r="A395">
        <v>71500</v>
      </c>
      <c r="B395">
        <v>2</v>
      </c>
      <c r="D395" t="s">
        <v>19</v>
      </c>
      <c r="E395" s="6">
        <v>53.874</v>
      </c>
      <c r="F395" s="6">
        <v>54.458</v>
      </c>
      <c r="G395" s="6">
        <v>55.772</v>
      </c>
      <c r="H395" s="6">
        <v>55.626</v>
      </c>
      <c r="I395" s="6">
        <v>55.48</v>
      </c>
      <c r="J395" s="6">
        <v>54.02</v>
      </c>
      <c r="K395" s="6">
        <v>52.706</v>
      </c>
      <c r="L395" s="6">
        <v>52.268</v>
      </c>
      <c r="M395" s="6">
        <v>51.83</v>
      </c>
      <c r="N395" s="6">
        <v>51.392</v>
      </c>
      <c r="O395" s="6">
        <v>49.348</v>
      </c>
      <c r="P395" s="6">
        <v>47.012</v>
      </c>
    </row>
    <row r="396" spans="1:16" ht="12.75">
      <c r="A396">
        <v>71600</v>
      </c>
      <c r="B396">
        <v>1</v>
      </c>
      <c r="C396">
        <v>72</v>
      </c>
      <c r="D396" t="s">
        <v>19</v>
      </c>
      <c r="E396" s="6">
        <v>45.26</v>
      </c>
      <c r="F396" s="6">
        <v>45.114</v>
      </c>
      <c r="G396" s="6">
        <v>45.26</v>
      </c>
      <c r="H396" s="6">
        <v>45.114</v>
      </c>
      <c r="I396" s="6">
        <v>45.114</v>
      </c>
      <c r="J396" s="6">
        <v>46.136</v>
      </c>
      <c r="K396" s="6">
        <v>46.428</v>
      </c>
      <c r="L396" s="6">
        <v>47.596</v>
      </c>
      <c r="M396" s="6">
        <v>49.202</v>
      </c>
      <c r="N396" s="6">
        <v>50.808</v>
      </c>
      <c r="O396" s="6">
        <v>51.1</v>
      </c>
      <c r="P396" s="6">
        <v>51.392</v>
      </c>
    </row>
    <row r="397" spans="1:16" ht="12.75">
      <c r="A397">
        <v>71600</v>
      </c>
      <c r="B397">
        <v>2</v>
      </c>
      <c r="D397" t="s">
        <v>19</v>
      </c>
      <c r="E397" s="6">
        <v>51.538</v>
      </c>
      <c r="F397" s="6">
        <v>52.268</v>
      </c>
      <c r="G397" s="6">
        <v>51.976</v>
      </c>
      <c r="H397" s="6">
        <v>51.83</v>
      </c>
      <c r="I397" s="6">
        <v>51.1</v>
      </c>
      <c r="J397" s="6">
        <v>49.64</v>
      </c>
      <c r="K397" s="6">
        <v>48.18</v>
      </c>
      <c r="L397" s="6">
        <v>46.866</v>
      </c>
      <c r="M397" s="6">
        <v>46.574</v>
      </c>
      <c r="N397" s="6">
        <v>45.698</v>
      </c>
      <c r="O397" s="6">
        <v>45.844</v>
      </c>
      <c r="P397" s="6">
        <v>46.574</v>
      </c>
    </row>
    <row r="398" spans="1:16" ht="12.75">
      <c r="A398">
        <v>71700</v>
      </c>
      <c r="B398">
        <v>1</v>
      </c>
      <c r="C398">
        <v>12</v>
      </c>
      <c r="D398" t="s">
        <v>19</v>
      </c>
      <c r="E398" s="6">
        <v>47.158</v>
      </c>
      <c r="F398" s="6">
        <v>46.866</v>
      </c>
      <c r="G398" s="6">
        <v>47.304</v>
      </c>
      <c r="H398" s="6">
        <v>47.158</v>
      </c>
      <c r="I398" s="6">
        <v>49.056</v>
      </c>
      <c r="J398" s="6">
        <v>53.728</v>
      </c>
      <c r="K398" s="6">
        <v>63.51</v>
      </c>
      <c r="L398" s="6">
        <v>73.73</v>
      </c>
      <c r="M398" s="6">
        <v>78.986</v>
      </c>
      <c r="N398" s="6">
        <v>79.278</v>
      </c>
      <c r="O398" s="6">
        <v>81.468</v>
      </c>
      <c r="P398" s="6">
        <v>80.738</v>
      </c>
    </row>
    <row r="399" spans="1:16" ht="12.75">
      <c r="A399">
        <v>71700</v>
      </c>
      <c r="B399">
        <v>2</v>
      </c>
      <c r="D399" t="s">
        <v>19</v>
      </c>
      <c r="E399" s="6">
        <v>80.592</v>
      </c>
      <c r="F399" s="6">
        <v>84.388</v>
      </c>
      <c r="G399" s="6">
        <v>82.782</v>
      </c>
      <c r="H399" s="6">
        <v>78.548</v>
      </c>
      <c r="I399" s="6">
        <v>72.27</v>
      </c>
      <c r="J399" s="6">
        <v>67.306</v>
      </c>
      <c r="K399" s="6">
        <v>64.678</v>
      </c>
      <c r="L399" s="6">
        <v>62.05</v>
      </c>
      <c r="M399" s="6">
        <v>62.488</v>
      </c>
      <c r="N399" s="6">
        <v>60.444</v>
      </c>
      <c r="O399" s="6">
        <v>57.962</v>
      </c>
      <c r="P399" s="6">
        <v>55.48</v>
      </c>
    </row>
    <row r="400" spans="1:16" ht="12.75">
      <c r="A400">
        <v>71800</v>
      </c>
      <c r="B400">
        <v>1</v>
      </c>
      <c r="C400">
        <v>22</v>
      </c>
      <c r="D400" t="s">
        <v>19</v>
      </c>
      <c r="E400" s="6">
        <v>53.874</v>
      </c>
      <c r="F400" s="6">
        <v>52.706</v>
      </c>
      <c r="G400" s="6">
        <v>52.122</v>
      </c>
      <c r="H400" s="6">
        <v>51.538</v>
      </c>
      <c r="I400" s="6">
        <v>54.02</v>
      </c>
      <c r="J400" s="6">
        <v>59.422</v>
      </c>
      <c r="K400" s="6">
        <v>70.664</v>
      </c>
      <c r="L400" s="6">
        <v>79.716</v>
      </c>
      <c r="M400" s="6">
        <v>84.68</v>
      </c>
      <c r="N400" s="6">
        <v>84.826</v>
      </c>
      <c r="O400" s="6">
        <v>87.746</v>
      </c>
      <c r="P400" s="6">
        <v>85.848</v>
      </c>
    </row>
    <row r="401" spans="1:16" ht="12.75">
      <c r="A401">
        <v>71800</v>
      </c>
      <c r="B401">
        <v>2</v>
      </c>
      <c r="D401" t="s">
        <v>19</v>
      </c>
      <c r="E401" s="6">
        <v>85.848</v>
      </c>
      <c r="F401" s="6">
        <v>89.352</v>
      </c>
      <c r="G401" s="6">
        <v>87.454</v>
      </c>
      <c r="H401" s="6">
        <v>79.57</v>
      </c>
      <c r="I401" s="6">
        <v>73</v>
      </c>
      <c r="J401" s="6">
        <v>67.598</v>
      </c>
      <c r="K401" s="6">
        <v>64.824</v>
      </c>
      <c r="L401" s="6">
        <v>63.51</v>
      </c>
      <c r="M401" s="6">
        <v>62.926</v>
      </c>
      <c r="N401" s="6">
        <v>60.882</v>
      </c>
      <c r="O401" s="6">
        <v>58.4</v>
      </c>
      <c r="P401" s="6">
        <v>54.604</v>
      </c>
    </row>
    <row r="402" spans="1:16" ht="12.75">
      <c r="A402">
        <v>71900</v>
      </c>
      <c r="B402">
        <v>1</v>
      </c>
      <c r="C402">
        <v>32</v>
      </c>
      <c r="D402" t="s">
        <v>19</v>
      </c>
      <c r="E402" s="6">
        <v>52.706</v>
      </c>
      <c r="F402" s="6">
        <v>50.516</v>
      </c>
      <c r="G402" s="6">
        <v>47.596</v>
      </c>
      <c r="H402" s="6">
        <v>45.844</v>
      </c>
      <c r="I402" s="6">
        <v>47.742</v>
      </c>
      <c r="J402" s="6">
        <v>51.684</v>
      </c>
      <c r="K402" s="6">
        <v>62.78</v>
      </c>
      <c r="L402" s="6">
        <v>71.978</v>
      </c>
      <c r="M402" s="6">
        <v>76.796</v>
      </c>
      <c r="N402" s="6">
        <v>78.84</v>
      </c>
      <c r="O402" s="6">
        <v>81.468</v>
      </c>
      <c r="P402" s="6">
        <v>80.446</v>
      </c>
    </row>
    <row r="403" spans="1:16" ht="12.75">
      <c r="A403">
        <v>71900</v>
      </c>
      <c r="B403">
        <v>2</v>
      </c>
      <c r="D403" t="s">
        <v>19</v>
      </c>
      <c r="E403" s="6">
        <v>79.132</v>
      </c>
      <c r="F403" s="6">
        <v>82.928</v>
      </c>
      <c r="G403" s="6">
        <v>81.322</v>
      </c>
      <c r="H403" s="6">
        <v>74.898</v>
      </c>
      <c r="I403" s="6">
        <v>69.204</v>
      </c>
      <c r="J403" s="6">
        <v>64.24</v>
      </c>
      <c r="K403" s="6">
        <v>61.612</v>
      </c>
      <c r="L403" s="6">
        <v>59.714</v>
      </c>
      <c r="M403" s="6">
        <v>60.006</v>
      </c>
      <c r="N403" s="6">
        <v>58.4</v>
      </c>
      <c r="O403" s="6">
        <v>54.896</v>
      </c>
      <c r="P403" s="6">
        <v>51.538</v>
      </c>
    </row>
    <row r="404" spans="1:16" ht="12.75">
      <c r="A404">
        <v>72000</v>
      </c>
      <c r="B404">
        <v>1</v>
      </c>
      <c r="C404">
        <v>42</v>
      </c>
      <c r="D404" t="s">
        <v>19</v>
      </c>
      <c r="E404" s="6">
        <v>49.348</v>
      </c>
      <c r="F404" s="6">
        <v>47.45</v>
      </c>
      <c r="G404" s="6">
        <v>46.866</v>
      </c>
      <c r="H404" s="6">
        <v>45.844</v>
      </c>
      <c r="I404" s="6">
        <v>48.18</v>
      </c>
      <c r="J404" s="6">
        <v>52.56</v>
      </c>
      <c r="K404" s="6">
        <v>63.802</v>
      </c>
      <c r="L404" s="6">
        <v>73</v>
      </c>
      <c r="M404" s="6">
        <v>78.256</v>
      </c>
      <c r="N404" s="6">
        <v>78.986</v>
      </c>
      <c r="O404" s="6">
        <v>82.344</v>
      </c>
      <c r="P404" s="6">
        <v>80.154</v>
      </c>
    </row>
    <row r="405" spans="1:16" ht="12.75">
      <c r="A405">
        <v>72000</v>
      </c>
      <c r="B405">
        <v>2</v>
      </c>
      <c r="D405" t="s">
        <v>19</v>
      </c>
      <c r="E405" s="6">
        <v>80.008</v>
      </c>
      <c r="F405" s="6">
        <v>82.198</v>
      </c>
      <c r="G405" s="6">
        <v>80.008</v>
      </c>
      <c r="H405" s="6">
        <v>74.46</v>
      </c>
      <c r="I405" s="6">
        <v>67.744</v>
      </c>
      <c r="J405" s="6">
        <v>62.926</v>
      </c>
      <c r="K405" s="6">
        <v>59.86</v>
      </c>
      <c r="L405" s="6">
        <v>57.816</v>
      </c>
      <c r="M405" s="6">
        <v>58.254</v>
      </c>
      <c r="N405" s="6">
        <v>55.918</v>
      </c>
      <c r="O405" s="6">
        <v>53.582</v>
      </c>
      <c r="P405" s="6">
        <v>51.1</v>
      </c>
    </row>
    <row r="406" spans="1:16" ht="12.75">
      <c r="A406">
        <v>72100</v>
      </c>
      <c r="B406">
        <v>1</v>
      </c>
      <c r="C406">
        <v>52</v>
      </c>
      <c r="D406" t="s">
        <v>19</v>
      </c>
      <c r="E406" s="6">
        <v>49.64</v>
      </c>
      <c r="F406" s="6">
        <v>47.304</v>
      </c>
      <c r="G406" s="6">
        <v>47.45</v>
      </c>
      <c r="H406" s="6">
        <v>45.99</v>
      </c>
      <c r="I406" s="6">
        <v>47.596</v>
      </c>
      <c r="J406" s="6">
        <v>52.414</v>
      </c>
      <c r="K406" s="6">
        <v>62.488</v>
      </c>
      <c r="L406" s="6">
        <v>72.562</v>
      </c>
      <c r="M406" s="6">
        <v>76.942</v>
      </c>
      <c r="N406" s="6">
        <v>78.84</v>
      </c>
      <c r="O406" s="6">
        <v>81.03</v>
      </c>
      <c r="P406" s="6">
        <v>78.986</v>
      </c>
    </row>
    <row r="407" spans="1:16" ht="12.75">
      <c r="A407">
        <v>72100</v>
      </c>
      <c r="B407">
        <v>2</v>
      </c>
      <c r="D407" t="s">
        <v>19</v>
      </c>
      <c r="E407" s="6">
        <v>77.234</v>
      </c>
      <c r="F407" s="6">
        <v>76.796</v>
      </c>
      <c r="G407" s="6">
        <v>73.438</v>
      </c>
      <c r="H407" s="6">
        <v>67.452</v>
      </c>
      <c r="I407" s="6">
        <v>63.364</v>
      </c>
      <c r="J407" s="6">
        <v>60.152</v>
      </c>
      <c r="K407" s="6">
        <v>56.502</v>
      </c>
      <c r="L407" s="6">
        <v>54.604</v>
      </c>
      <c r="M407" s="6">
        <v>54.458</v>
      </c>
      <c r="N407" s="6">
        <v>52.852</v>
      </c>
      <c r="O407" s="6">
        <v>50.078</v>
      </c>
      <c r="P407" s="6">
        <v>46.866</v>
      </c>
    </row>
    <row r="408" spans="1:16" ht="12.75">
      <c r="A408">
        <v>72200</v>
      </c>
      <c r="B408">
        <v>1</v>
      </c>
      <c r="C408">
        <v>62</v>
      </c>
      <c r="D408" t="s">
        <v>19</v>
      </c>
      <c r="E408" s="6">
        <v>44.238</v>
      </c>
      <c r="F408" s="6">
        <v>42.778</v>
      </c>
      <c r="G408" s="6">
        <v>42.34</v>
      </c>
      <c r="H408" s="6">
        <v>41.756</v>
      </c>
      <c r="I408" s="6">
        <v>42.194</v>
      </c>
      <c r="J408" s="6">
        <v>45.114</v>
      </c>
      <c r="K408" s="6">
        <v>47.45</v>
      </c>
      <c r="L408" s="6">
        <v>49.786</v>
      </c>
      <c r="M408" s="6">
        <v>51.976</v>
      </c>
      <c r="N408" s="6">
        <v>52.56</v>
      </c>
      <c r="O408" s="6">
        <v>53.144</v>
      </c>
      <c r="P408" s="6">
        <v>52.998</v>
      </c>
    </row>
    <row r="409" spans="1:16" ht="12.75">
      <c r="A409">
        <v>72200</v>
      </c>
      <c r="B409">
        <v>2</v>
      </c>
      <c r="D409" t="s">
        <v>19</v>
      </c>
      <c r="E409" s="6">
        <v>52.414</v>
      </c>
      <c r="F409" s="6">
        <v>52.852</v>
      </c>
      <c r="G409" s="6">
        <v>51.392</v>
      </c>
      <c r="H409" s="6">
        <v>49.64</v>
      </c>
      <c r="I409" s="6">
        <v>48.326</v>
      </c>
      <c r="J409" s="6">
        <v>47.45</v>
      </c>
      <c r="K409" s="6">
        <v>46.282</v>
      </c>
      <c r="L409" s="6">
        <v>45.26</v>
      </c>
      <c r="M409" s="6">
        <v>45.406</v>
      </c>
      <c r="N409" s="6">
        <v>45.552</v>
      </c>
      <c r="O409" s="6">
        <v>43.508</v>
      </c>
      <c r="P409" s="6">
        <v>41.464</v>
      </c>
    </row>
    <row r="410" spans="1:16" ht="12.75">
      <c r="A410">
        <v>72300</v>
      </c>
      <c r="B410">
        <v>1</v>
      </c>
      <c r="C410">
        <v>72</v>
      </c>
      <c r="D410" t="s">
        <v>19</v>
      </c>
      <c r="E410" s="6">
        <v>38.106</v>
      </c>
      <c r="F410" s="6">
        <v>36.938</v>
      </c>
      <c r="G410" s="6">
        <v>36.062</v>
      </c>
      <c r="H410" s="6">
        <v>35.77</v>
      </c>
      <c r="I410" s="6">
        <v>35.916</v>
      </c>
      <c r="J410" s="6">
        <v>37.376</v>
      </c>
      <c r="K410" s="6">
        <v>37.522</v>
      </c>
      <c r="L410" s="6">
        <v>40.15</v>
      </c>
      <c r="M410" s="6">
        <v>43.216</v>
      </c>
      <c r="N410" s="6">
        <v>45.552</v>
      </c>
      <c r="O410" s="6">
        <v>46.428</v>
      </c>
      <c r="P410" s="6">
        <v>46.866</v>
      </c>
    </row>
    <row r="411" spans="1:16" ht="12.75">
      <c r="A411">
        <v>72300</v>
      </c>
      <c r="B411">
        <v>2</v>
      </c>
      <c r="D411" t="s">
        <v>19</v>
      </c>
      <c r="E411" s="6">
        <v>47.45</v>
      </c>
      <c r="F411" s="6">
        <v>48.034</v>
      </c>
      <c r="G411" s="6">
        <v>47.304</v>
      </c>
      <c r="H411" s="6">
        <v>47.158</v>
      </c>
      <c r="I411" s="6">
        <v>46.574</v>
      </c>
      <c r="J411" s="6">
        <v>46.136</v>
      </c>
      <c r="K411" s="6">
        <v>44.238</v>
      </c>
      <c r="L411" s="6">
        <v>42.924</v>
      </c>
      <c r="M411" s="6">
        <v>42.778</v>
      </c>
      <c r="N411" s="6">
        <v>42.778</v>
      </c>
      <c r="O411" s="6">
        <v>41.756</v>
      </c>
      <c r="P411" s="6">
        <v>41.318</v>
      </c>
    </row>
    <row r="412" spans="1:16" ht="12.75">
      <c r="A412">
        <v>72400</v>
      </c>
      <c r="B412">
        <v>1</v>
      </c>
      <c r="C412">
        <v>12</v>
      </c>
      <c r="D412" t="s">
        <v>19</v>
      </c>
      <c r="E412" s="6">
        <v>41.026</v>
      </c>
      <c r="F412" s="6">
        <v>40.442</v>
      </c>
      <c r="G412" s="6">
        <v>40.004</v>
      </c>
      <c r="H412" s="6">
        <v>39.858</v>
      </c>
      <c r="I412" s="6">
        <v>41.756</v>
      </c>
      <c r="J412" s="6">
        <v>47.012</v>
      </c>
      <c r="K412" s="6">
        <v>58.108</v>
      </c>
      <c r="L412" s="6">
        <v>69.204</v>
      </c>
      <c r="M412" s="6">
        <v>75.774</v>
      </c>
      <c r="N412" s="6">
        <v>76.358</v>
      </c>
      <c r="O412" s="6">
        <v>80.154</v>
      </c>
      <c r="P412" s="6">
        <v>78.986</v>
      </c>
    </row>
    <row r="413" spans="1:16" ht="12.75">
      <c r="A413">
        <v>72400</v>
      </c>
      <c r="B413">
        <v>2</v>
      </c>
      <c r="D413" t="s">
        <v>19</v>
      </c>
      <c r="E413" s="6">
        <v>78.402</v>
      </c>
      <c r="F413" s="6">
        <v>82.344</v>
      </c>
      <c r="G413" s="6">
        <v>81.468</v>
      </c>
      <c r="H413" s="6">
        <v>75.336</v>
      </c>
      <c r="I413" s="6">
        <v>68.182</v>
      </c>
      <c r="J413" s="6">
        <v>63.948</v>
      </c>
      <c r="K413" s="6">
        <v>59.86</v>
      </c>
      <c r="L413" s="6">
        <v>56.94</v>
      </c>
      <c r="M413" s="6">
        <v>56.648</v>
      </c>
      <c r="N413" s="6">
        <v>55.918</v>
      </c>
      <c r="O413" s="6">
        <v>52.268</v>
      </c>
      <c r="P413" s="6">
        <v>48.91</v>
      </c>
    </row>
    <row r="414" spans="1:16" ht="12.75">
      <c r="A414">
        <v>72500</v>
      </c>
      <c r="B414">
        <v>1</v>
      </c>
      <c r="C414">
        <v>22</v>
      </c>
      <c r="D414" t="s">
        <v>19</v>
      </c>
      <c r="E414" s="6">
        <v>46.136</v>
      </c>
      <c r="F414" s="6">
        <v>45.114</v>
      </c>
      <c r="G414" s="6">
        <v>44.676</v>
      </c>
      <c r="H414" s="6">
        <v>44.384</v>
      </c>
      <c r="I414" s="6">
        <v>46.282</v>
      </c>
      <c r="J414" s="6">
        <v>51.83</v>
      </c>
      <c r="K414" s="6">
        <v>62.926</v>
      </c>
      <c r="L414" s="6">
        <v>76.65</v>
      </c>
      <c r="M414" s="6">
        <v>84.534</v>
      </c>
      <c r="N414" s="6">
        <v>84.972</v>
      </c>
      <c r="O414" s="6">
        <v>87.308</v>
      </c>
      <c r="P414" s="6">
        <v>86.87</v>
      </c>
    </row>
    <row r="415" spans="1:16" ht="12.75">
      <c r="A415">
        <v>72500</v>
      </c>
      <c r="B415">
        <v>2</v>
      </c>
      <c r="D415" t="s">
        <v>19</v>
      </c>
      <c r="E415" s="6">
        <v>84.972</v>
      </c>
      <c r="F415" s="6">
        <v>88.184</v>
      </c>
      <c r="G415" s="6">
        <v>86.578</v>
      </c>
      <c r="H415" s="6">
        <v>80.738</v>
      </c>
      <c r="I415" s="6">
        <v>73.876</v>
      </c>
      <c r="J415" s="6">
        <v>69.788</v>
      </c>
      <c r="K415" s="6">
        <v>66.576</v>
      </c>
      <c r="L415" s="6">
        <v>64.532</v>
      </c>
      <c r="M415" s="6">
        <v>64.24</v>
      </c>
      <c r="N415" s="6">
        <v>62.634</v>
      </c>
      <c r="O415" s="6">
        <v>58.838</v>
      </c>
      <c r="P415" s="6">
        <v>55.042</v>
      </c>
    </row>
    <row r="416" spans="1:16" ht="12.75">
      <c r="A416">
        <v>72600</v>
      </c>
      <c r="B416">
        <v>1</v>
      </c>
      <c r="C416">
        <v>32</v>
      </c>
      <c r="D416" t="s">
        <v>19</v>
      </c>
      <c r="E416" s="6">
        <v>52.56</v>
      </c>
      <c r="F416" s="6">
        <v>50.224</v>
      </c>
      <c r="G416" s="6">
        <v>50.078</v>
      </c>
      <c r="H416" s="6">
        <v>49.202</v>
      </c>
      <c r="I416" s="6">
        <v>50.808</v>
      </c>
      <c r="J416" s="6">
        <v>55.918</v>
      </c>
      <c r="K416" s="6">
        <v>65.846</v>
      </c>
      <c r="L416" s="6">
        <v>77.964</v>
      </c>
      <c r="M416" s="6">
        <v>83.512</v>
      </c>
      <c r="N416" s="6">
        <v>84.826</v>
      </c>
      <c r="O416" s="6">
        <v>87.746</v>
      </c>
      <c r="P416" s="6">
        <v>86.286</v>
      </c>
    </row>
    <row r="417" spans="1:16" ht="12.75">
      <c r="A417">
        <v>72600</v>
      </c>
      <c r="B417">
        <v>2</v>
      </c>
      <c r="D417" t="s">
        <v>19</v>
      </c>
      <c r="E417" s="6">
        <v>85.556</v>
      </c>
      <c r="F417" s="6">
        <v>88.184</v>
      </c>
      <c r="G417" s="6">
        <v>88.038</v>
      </c>
      <c r="H417" s="6">
        <v>82.344</v>
      </c>
      <c r="I417" s="6">
        <v>74.898</v>
      </c>
      <c r="J417" s="6">
        <v>69.788</v>
      </c>
      <c r="K417" s="6">
        <v>65.408</v>
      </c>
      <c r="L417" s="6">
        <v>62.488</v>
      </c>
      <c r="M417" s="6">
        <v>62.634</v>
      </c>
      <c r="N417" s="6">
        <v>63.51</v>
      </c>
      <c r="O417" s="6">
        <v>61.612</v>
      </c>
      <c r="P417" s="6">
        <v>58.254</v>
      </c>
    </row>
    <row r="418" spans="1:16" ht="12.75">
      <c r="A418">
        <v>72700</v>
      </c>
      <c r="B418">
        <v>1</v>
      </c>
      <c r="C418">
        <v>42</v>
      </c>
      <c r="D418" t="s">
        <v>19</v>
      </c>
      <c r="E418" s="6">
        <v>55.772</v>
      </c>
      <c r="F418" s="6">
        <v>51.83</v>
      </c>
      <c r="G418" s="6">
        <v>49.348</v>
      </c>
      <c r="H418" s="6">
        <v>49.202</v>
      </c>
      <c r="I418" s="6">
        <v>50.808</v>
      </c>
      <c r="J418" s="6">
        <v>56.064</v>
      </c>
      <c r="K418" s="6">
        <v>64.824</v>
      </c>
      <c r="L418" s="6">
        <v>74.46</v>
      </c>
      <c r="M418" s="6">
        <v>77.526</v>
      </c>
      <c r="N418" s="6">
        <v>78.256</v>
      </c>
      <c r="O418" s="6">
        <v>79.424</v>
      </c>
      <c r="P418" s="6">
        <v>78.402</v>
      </c>
    </row>
    <row r="419" spans="1:16" ht="12.75">
      <c r="A419">
        <v>72700</v>
      </c>
      <c r="B419">
        <v>2</v>
      </c>
      <c r="D419" t="s">
        <v>19</v>
      </c>
      <c r="E419" s="6">
        <v>76.504</v>
      </c>
      <c r="F419" s="6">
        <v>78.548</v>
      </c>
      <c r="G419" s="6">
        <v>77.672</v>
      </c>
      <c r="H419" s="6">
        <v>72.124</v>
      </c>
      <c r="I419" s="6">
        <v>69.934</v>
      </c>
      <c r="J419" s="6">
        <v>67.16</v>
      </c>
      <c r="K419" s="6">
        <v>65.262</v>
      </c>
      <c r="L419" s="6">
        <v>64.678</v>
      </c>
      <c r="M419" s="6">
        <v>65.116</v>
      </c>
      <c r="N419" s="6">
        <v>62.926</v>
      </c>
      <c r="O419" s="6">
        <v>59.276</v>
      </c>
      <c r="P419" s="6">
        <v>56.94</v>
      </c>
    </row>
    <row r="420" spans="1:16" ht="12.75">
      <c r="A420">
        <v>72800</v>
      </c>
      <c r="B420">
        <v>1</v>
      </c>
      <c r="C420">
        <v>52</v>
      </c>
      <c r="D420" t="s">
        <v>19</v>
      </c>
      <c r="E420" s="6">
        <v>54.896</v>
      </c>
      <c r="F420" s="6">
        <v>53.436</v>
      </c>
      <c r="G420" s="6">
        <v>53.144</v>
      </c>
      <c r="H420" s="6">
        <v>50.954</v>
      </c>
      <c r="I420" s="6">
        <v>52.268</v>
      </c>
      <c r="J420" s="6">
        <v>57.232</v>
      </c>
      <c r="K420" s="6">
        <v>66.868</v>
      </c>
      <c r="L420" s="6">
        <v>76.358</v>
      </c>
      <c r="M420" s="6">
        <v>80.154</v>
      </c>
      <c r="N420" s="6">
        <v>80.3</v>
      </c>
      <c r="O420" s="6">
        <v>83.074</v>
      </c>
      <c r="P420" s="6">
        <v>81.176</v>
      </c>
    </row>
    <row r="421" spans="1:16" ht="12.75">
      <c r="A421">
        <v>72800</v>
      </c>
      <c r="B421">
        <v>2</v>
      </c>
      <c r="D421" t="s">
        <v>19</v>
      </c>
      <c r="E421" s="6">
        <v>79.57</v>
      </c>
      <c r="F421" s="6">
        <v>81.614</v>
      </c>
      <c r="G421" s="6">
        <v>79.716</v>
      </c>
      <c r="H421" s="6">
        <v>74.898</v>
      </c>
      <c r="I421" s="6">
        <v>69.35</v>
      </c>
      <c r="J421" s="6">
        <v>66.868</v>
      </c>
      <c r="K421" s="6">
        <v>63.802</v>
      </c>
      <c r="L421" s="6">
        <v>61.028</v>
      </c>
      <c r="M421" s="6">
        <v>61.028</v>
      </c>
      <c r="N421" s="6">
        <v>59.422</v>
      </c>
      <c r="O421" s="6">
        <v>57.232</v>
      </c>
      <c r="P421" s="6">
        <v>53.144</v>
      </c>
    </row>
    <row r="422" spans="1:16" ht="12.75">
      <c r="A422">
        <v>72900</v>
      </c>
      <c r="B422">
        <v>1</v>
      </c>
      <c r="C422">
        <v>62</v>
      </c>
      <c r="D422" t="s">
        <v>19</v>
      </c>
      <c r="E422" s="6">
        <v>50.516</v>
      </c>
      <c r="F422" s="6">
        <v>49.348</v>
      </c>
      <c r="G422" s="6">
        <v>49.056</v>
      </c>
      <c r="H422" s="6">
        <v>48.91</v>
      </c>
      <c r="I422" s="6">
        <v>49.348</v>
      </c>
      <c r="J422" s="6">
        <v>52.122</v>
      </c>
      <c r="K422" s="6">
        <v>54.896</v>
      </c>
      <c r="L422" s="6">
        <v>57.232</v>
      </c>
      <c r="M422" s="6">
        <v>60.298</v>
      </c>
      <c r="N422" s="6">
        <v>61.758</v>
      </c>
      <c r="O422" s="6">
        <v>62.78</v>
      </c>
      <c r="P422" s="6">
        <v>61.904</v>
      </c>
    </row>
    <row r="423" spans="1:16" ht="12.75">
      <c r="A423">
        <v>72900</v>
      </c>
      <c r="B423">
        <v>2</v>
      </c>
      <c r="D423" t="s">
        <v>19</v>
      </c>
      <c r="E423" s="6">
        <v>61.174</v>
      </c>
      <c r="F423" s="6">
        <v>61.758</v>
      </c>
      <c r="G423" s="6">
        <v>60.006</v>
      </c>
      <c r="H423" s="6">
        <v>58.692</v>
      </c>
      <c r="I423" s="6">
        <v>57.086</v>
      </c>
      <c r="J423" s="6">
        <v>55.772</v>
      </c>
      <c r="K423" s="6">
        <v>54.896</v>
      </c>
      <c r="L423" s="6">
        <v>55.918</v>
      </c>
      <c r="M423" s="6">
        <v>56.356</v>
      </c>
      <c r="N423" s="6">
        <v>57.962</v>
      </c>
      <c r="O423" s="6">
        <v>55.918</v>
      </c>
      <c r="P423" s="6">
        <v>54.166</v>
      </c>
    </row>
    <row r="424" spans="1:16" ht="12.75">
      <c r="A424">
        <v>73000</v>
      </c>
      <c r="B424">
        <v>1</v>
      </c>
      <c r="C424">
        <v>72</v>
      </c>
      <c r="D424" t="s">
        <v>19</v>
      </c>
      <c r="E424" s="6">
        <v>52.852</v>
      </c>
      <c r="F424" s="6">
        <v>52.414</v>
      </c>
      <c r="G424" s="6">
        <v>51.83</v>
      </c>
      <c r="H424" s="6">
        <v>51.392</v>
      </c>
      <c r="I424" s="6">
        <v>51.392</v>
      </c>
      <c r="J424" s="6">
        <v>52.56</v>
      </c>
      <c r="K424" s="6">
        <v>52.414</v>
      </c>
      <c r="L424" s="6">
        <v>54.02</v>
      </c>
      <c r="M424" s="6">
        <v>55.626</v>
      </c>
      <c r="N424" s="6">
        <v>56.94</v>
      </c>
      <c r="O424" s="6">
        <v>57.816</v>
      </c>
      <c r="P424" s="6">
        <v>57.962</v>
      </c>
    </row>
    <row r="425" spans="1:16" ht="12.75">
      <c r="A425">
        <v>73000</v>
      </c>
      <c r="B425">
        <v>2</v>
      </c>
      <c r="D425" t="s">
        <v>19</v>
      </c>
      <c r="E425" s="6">
        <v>57.816</v>
      </c>
      <c r="F425" s="6">
        <v>58.984</v>
      </c>
      <c r="G425" s="6">
        <v>58.4</v>
      </c>
      <c r="H425" s="6">
        <v>57.378</v>
      </c>
      <c r="I425" s="6">
        <v>57.232</v>
      </c>
      <c r="J425" s="6">
        <v>56.648</v>
      </c>
      <c r="K425" s="6">
        <v>53.874</v>
      </c>
      <c r="L425" s="6">
        <v>54.312</v>
      </c>
      <c r="M425" s="6">
        <v>54.166</v>
      </c>
      <c r="N425" s="6">
        <v>54.166</v>
      </c>
      <c r="O425" s="6">
        <v>52.122</v>
      </c>
      <c r="P425" s="6">
        <v>49.348</v>
      </c>
    </row>
    <row r="426" spans="1:16" ht="12.75">
      <c r="A426">
        <v>73100</v>
      </c>
      <c r="B426">
        <v>1</v>
      </c>
      <c r="C426">
        <v>12</v>
      </c>
      <c r="D426" t="s">
        <v>19</v>
      </c>
      <c r="E426" s="6">
        <v>48.764</v>
      </c>
      <c r="F426" s="6">
        <v>49.056</v>
      </c>
      <c r="G426" s="6">
        <v>48.18</v>
      </c>
      <c r="H426" s="6">
        <v>47.742</v>
      </c>
      <c r="I426" s="6">
        <v>49.932</v>
      </c>
      <c r="J426" s="6">
        <v>55.188</v>
      </c>
      <c r="K426" s="6">
        <v>66.138</v>
      </c>
      <c r="L426" s="6">
        <v>74.752</v>
      </c>
      <c r="M426" s="6">
        <v>80.884</v>
      </c>
      <c r="N426" s="6">
        <v>82.198</v>
      </c>
      <c r="O426" s="6">
        <v>85.702</v>
      </c>
      <c r="P426" s="6">
        <v>83.366</v>
      </c>
    </row>
    <row r="427" spans="1:16" ht="12.75">
      <c r="A427">
        <v>73100</v>
      </c>
      <c r="B427">
        <v>2</v>
      </c>
      <c r="D427" t="s">
        <v>19</v>
      </c>
      <c r="E427" s="6">
        <v>79.862</v>
      </c>
      <c r="F427" s="6">
        <v>82.344</v>
      </c>
      <c r="G427" s="6">
        <v>81.03</v>
      </c>
      <c r="H427" s="6">
        <v>75.482</v>
      </c>
      <c r="I427" s="6">
        <v>68.328</v>
      </c>
      <c r="J427" s="6">
        <v>62.926</v>
      </c>
      <c r="K427" s="6">
        <v>60.152</v>
      </c>
      <c r="L427" s="6">
        <v>57.378</v>
      </c>
      <c r="M427" s="6">
        <v>57.962</v>
      </c>
      <c r="N427" s="6">
        <v>55.772</v>
      </c>
      <c r="O427" s="6">
        <v>52.122</v>
      </c>
      <c r="P427" s="6">
        <v>49.932</v>
      </c>
    </row>
    <row r="428" spans="1:16" ht="12.75">
      <c r="A428">
        <v>80100</v>
      </c>
      <c r="B428">
        <v>1</v>
      </c>
      <c r="C428">
        <v>22</v>
      </c>
      <c r="D428" t="s">
        <v>19</v>
      </c>
      <c r="E428" s="6">
        <v>48.326</v>
      </c>
      <c r="F428" s="6">
        <v>46.72</v>
      </c>
      <c r="G428" s="6">
        <v>46.282</v>
      </c>
      <c r="H428" s="6">
        <v>45.698</v>
      </c>
      <c r="I428" s="6">
        <v>46.866</v>
      </c>
      <c r="J428" s="6">
        <v>52.268</v>
      </c>
      <c r="K428" s="6">
        <v>64.094</v>
      </c>
      <c r="L428" s="6">
        <v>75.044</v>
      </c>
      <c r="M428" s="6">
        <v>80.446</v>
      </c>
      <c r="N428" s="6">
        <v>80.738</v>
      </c>
      <c r="O428" s="6">
        <v>82.344</v>
      </c>
      <c r="P428" s="6">
        <v>80.592</v>
      </c>
    </row>
    <row r="429" spans="1:16" ht="12.75">
      <c r="A429">
        <v>80100</v>
      </c>
      <c r="B429">
        <v>2</v>
      </c>
      <c r="D429" t="s">
        <v>19</v>
      </c>
      <c r="E429" s="6">
        <v>79.278</v>
      </c>
      <c r="F429" s="6">
        <v>81.76</v>
      </c>
      <c r="G429" s="6">
        <v>79.862</v>
      </c>
      <c r="H429" s="6">
        <v>74.46</v>
      </c>
      <c r="I429" s="6">
        <v>67.16</v>
      </c>
      <c r="J429" s="6">
        <v>63.364</v>
      </c>
      <c r="K429" s="6">
        <v>61.028</v>
      </c>
      <c r="L429" s="6">
        <v>58.984</v>
      </c>
      <c r="M429" s="6">
        <v>60.006</v>
      </c>
      <c r="N429" s="6">
        <v>60.59</v>
      </c>
      <c r="O429" s="6">
        <v>57.378</v>
      </c>
      <c r="P429" s="6">
        <v>53.436</v>
      </c>
    </row>
    <row r="430" spans="1:16" ht="12.75">
      <c r="A430">
        <v>80200</v>
      </c>
      <c r="B430">
        <v>1</v>
      </c>
      <c r="C430">
        <v>32</v>
      </c>
      <c r="D430" t="s">
        <v>19</v>
      </c>
      <c r="E430" s="6">
        <v>52.706</v>
      </c>
      <c r="F430" s="6">
        <v>51.83</v>
      </c>
      <c r="G430" s="6">
        <v>48.91</v>
      </c>
      <c r="H430" s="6">
        <v>50.078</v>
      </c>
      <c r="I430" s="6">
        <v>52.122</v>
      </c>
      <c r="J430" s="6">
        <v>57.816</v>
      </c>
      <c r="K430" s="6">
        <v>68.766</v>
      </c>
      <c r="L430" s="6">
        <v>79.424</v>
      </c>
      <c r="M430" s="6">
        <v>81.322</v>
      </c>
      <c r="N430" s="6">
        <v>82.49</v>
      </c>
      <c r="O430" s="6">
        <v>85.702</v>
      </c>
      <c r="P430" s="6">
        <v>83.22</v>
      </c>
    </row>
    <row r="431" spans="1:16" ht="12.75">
      <c r="A431">
        <v>80200</v>
      </c>
      <c r="B431">
        <v>2</v>
      </c>
      <c r="D431" t="s">
        <v>19</v>
      </c>
      <c r="E431" s="6">
        <v>81.906</v>
      </c>
      <c r="F431" s="6">
        <v>85.41</v>
      </c>
      <c r="G431" s="6">
        <v>84.388</v>
      </c>
      <c r="H431" s="6">
        <v>78.84</v>
      </c>
      <c r="I431" s="6">
        <v>74.898</v>
      </c>
      <c r="J431" s="6">
        <v>70.226</v>
      </c>
      <c r="K431" s="6">
        <v>68.474</v>
      </c>
      <c r="L431" s="6">
        <v>66.138</v>
      </c>
      <c r="M431" s="6">
        <v>66.868</v>
      </c>
      <c r="N431" s="6">
        <v>64.824</v>
      </c>
      <c r="O431" s="6">
        <v>60.444</v>
      </c>
      <c r="P431" s="6">
        <v>56.94</v>
      </c>
    </row>
    <row r="432" spans="1:16" ht="12.75">
      <c r="A432">
        <v>80300</v>
      </c>
      <c r="B432">
        <v>1</v>
      </c>
      <c r="C432">
        <v>42</v>
      </c>
      <c r="D432" t="s">
        <v>19</v>
      </c>
      <c r="E432" s="6">
        <v>53.728</v>
      </c>
      <c r="F432" s="6">
        <v>52.56</v>
      </c>
      <c r="G432" s="6">
        <v>52.122</v>
      </c>
      <c r="H432" s="6">
        <v>51.538</v>
      </c>
      <c r="I432" s="6">
        <v>53.29</v>
      </c>
      <c r="J432" s="6">
        <v>58.546</v>
      </c>
      <c r="K432" s="6">
        <v>69.058</v>
      </c>
      <c r="L432" s="6">
        <v>80.738</v>
      </c>
      <c r="M432" s="6">
        <v>85.848</v>
      </c>
      <c r="N432" s="6">
        <v>86.578</v>
      </c>
      <c r="O432" s="6">
        <v>89.206</v>
      </c>
      <c r="P432" s="6">
        <v>89.06</v>
      </c>
    </row>
    <row r="433" spans="1:16" ht="12.75">
      <c r="A433">
        <v>80300</v>
      </c>
      <c r="B433">
        <v>2</v>
      </c>
      <c r="D433" t="s">
        <v>19</v>
      </c>
      <c r="E433" s="6">
        <v>88.914</v>
      </c>
      <c r="F433" s="6">
        <v>92.126</v>
      </c>
      <c r="G433" s="6">
        <v>90.52</v>
      </c>
      <c r="H433" s="6">
        <v>84.68</v>
      </c>
      <c r="I433" s="6">
        <v>77.38</v>
      </c>
      <c r="J433" s="6">
        <v>71.394</v>
      </c>
      <c r="K433" s="6">
        <v>68.62</v>
      </c>
      <c r="L433" s="6">
        <v>66.722</v>
      </c>
      <c r="M433" s="6">
        <v>66.138</v>
      </c>
      <c r="N433" s="6">
        <v>64.824</v>
      </c>
      <c r="O433" s="6">
        <v>61.466</v>
      </c>
      <c r="P433" s="6">
        <v>58.254</v>
      </c>
    </row>
    <row r="434" spans="1:16" ht="12.75">
      <c r="A434">
        <v>80400</v>
      </c>
      <c r="B434">
        <v>1</v>
      </c>
      <c r="C434">
        <v>52</v>
      </c>
      <c r="D434" t="s">
        <v>19</v>
      </c>
      <c r="E434" s="6">
        <v>55.334</v>
      </c>
      <c r="F434" s="6">
        <v>53.29</v>
      </c>
      <c r="G434" s="6">
        <v>51.246</v>
      </c>
      <c r="H434" s="6">
        <v>50.078</v>
      </c>
      <c r="I434" s="6">
        <v>53.728</v>
      </c>
      <c r="J434" s="6">
        <v>60.152</v>
      </c>
      <c r="K434" s="6">
        <v>70.81</v>
      </c>
      <c r="L434" s="6">
        <v>78.694</v>
      </c>
      <c r="M434" s="6">
        <v>80.884</v>
      </c>
      <c r="N434" s="6">
        <v>83.512</v>
      </c>
      <c r="O434" s="6">
        <v>87.454</v>
      </c>
      <c r="P434" s="6">
        <v>86.286</v>
      </c>
    </row>
    <row r="435" spans="1:16" ht="12.75">
      <c r="A435">
        <v>80400</v>
      </c>
      <c r="B435">
        <v>2</v>
      </c>
      <c r="D435" t="s">
        <v>19</v>
      </c>
      <c r="E435" s="6">
        <v>81.76</v>
      </c>
      <c r="F435" s="6">
        <v>83.22</v>
      </c>
      <c r="G435" s="6">
        <v>80.154</v>
      </c>
      <c r="H435" s="6">
        <v>74.898</v>
      </c>
      <c r="I435" s="6">
        <v>68.912</v>
      </c>
      <c r="J435" s="6">
        <v>65.7</v>
      </c>
      <c r="K435" s="6">
        <v>64.094</v>
      </c>
      <c r="L435" s="6">
        <v>59.422</v>
      </c>
      <c r="M435" s="6">
        <v>59.714</v>
      </c>
      <c r="N435" s="6">
        <v>57.524</v>
      </c>
      <c r="O435" s="6">
        <v>57.378</v>
      </c>
      <c r="P435" s="6">
        <v>53.728</v>
      </c>
    </row>
    <row r="436" spans="1:16" ht="12.75">
      <c r="A436">
        <v>80500</v>
      </c>
      <c r="B436">
        <v>1</v>
      </c>
      <c r="C436">
        <v>62</v>
      </c>
      <c r="D436" t="s">
        <v>19</v>
      </c>
      <c r="E436" s="6">
        <v>50.808</v>
      </c>
      <c r="F436" s="6">
        <v>49.494</v>
      </c>
      <c r="G436" s="6">
        <v>48.91</v>
      </c>
      <c r="H436" s="6">
        <v>48.618</v>
      </c>
      <c r="I436" s="6">
        <v>48.618</v>
      </c>
      <c r="J436" s="6">
        <v>51.684</v>
      </c>
      <c r="K436" s="6">
        <v>53.29</v>
      </c>
      <c r="L436" s="6">
        <v>56.21</v>
      </c>
      <c r="M436" s="6">
        <v>59.422</v>
      </c>
      <c r="N436" s="6">
        <v>60.882</v>
      </c>
      <c r="O436" s="6">
        <v>62.196</v>
      </c>
      <c r="P436" s="6">
        <v>61.904</v>
      </c>
    </row>
    <row r="437" spans="1:16" ht="12.75">
      <c r="A437">
        <v>80500</v>
      </c>
      <c r="B437">
        <v>2</v>
      </c>
      <c r="D437" t="s">
        <v>19</v>
      </c>
      <c r="E437" s="6">
        <v>61.32</v>
      </c>
      <c r="F437" s="6">
        <v>60.59</v>
      </c>
      <c r="G437" s="6">
        <v>58.546</v>
      </c>
      <c r="H437" s="6">
        <v>57.378</v>
      </c>
      <c r="I437" s="6">
        <v>57.378</v>
      </c>
      <c r="J437" s="6">
        <v>56.502</v>
      </c>
      <c r="K437" s="6">
        <v>55.042</v>
      </c>
      <c r="L437" s="6">
        <v>54.458</v>
      </c>
      <c r="M437" s="6">
        <v>54.896</v>
      </c>
      <c r="N437" s="6">
        <v>53.874</v>
      </c>
      <c r="O437" s="6">
        <v>51.684</v>
      </c>
      <c r="P437" s="6">
        <v>49.348</v>
      </c>
    </row>
    <row r="438" spans="1:16" ht="12.75">
      <c r="A438">
        <v>80600</v>
      </c>
      <c r="B438">
        <v>1</v>
      </c>
      <c r="C438">
        <v>72</v>
      </c>
      <c r="D438" t="s">
        <v>19</v>
      </c>
      <c r="E438" s="6">
        <v>47.596</v>
      </c>
      <c r="F438" s="6">
        <v>46.866</v>
      </c>
      <c r="G438" s="6">
        <v>46.136</v>
      </c>
      <c r="H438" s="6">
        <v>45.406</v>
      </c>
      <c r="I438" s="6">
        <v>45.844</v>
      </c>
      <c r="J438" s="6">
        <v>45.406</v>
      </c>
      <c r="K438" s="6">
        <v>46.136</v>
      </c>
      <c r="L438" s="6">
        <v>48.18</v>
      </c>
      <c r="M438" s="6">
        <v>51.246</v>
      </c>
      <c r="N438" s="6">
        <v>53.582</v>
      </c>
      <c r="O438" s="6">
        <v>54.02</v>
      </c>
      <c r="P438" s="6">
        <v>55.042</v>
      </c>
    </row>
    <row r="439" spans="1:16" ht="12.75">
      <c r="A439">
        <v>80600</v>
      </c>
      <c r="B439">
        <v>2</v>
      </c>
      <c r="D439" t="s">
        <v>19</v>
      </c>
      <c r="E439" s="6">
        <v>55.772</v>
      </c>
      <c r="F439" s="6">
        <v>55.334</v>
      </c>
      <c r="G439" s="6">
        <v>55.042</v>
      </c>
      <c r="H439" s="6">
        <v>55.334</v>
      </c>
      <c r="I439" s="6">
        <v>54.312</v>
      </c>
      <c r="J439" s="6">
        <v>53.874</v>
      </c>
      <c r="K439" s="6">
        <v>52.56</v>
      </c>
      <c r="L439" s="6">
        <v>51.538</v>
      </c>
      <c r="M439" s="6">
        <v>52.122</v>
      </c>
      <c r="N439" s="6">
        <v>52.56</v>
      </c>
      <c r="O439" s="6">
        <v>52.122</v>
      </c>
      <c r="P439" s="6">
        <v>51.392</v>
      </c>
    </row>
    <row r="440" spans="1:16" ht="12.75">
      <c r="A440">
        <v>80700</v>
      </c>
      <c r="B440">
        <v>1</v>
      </c>
      <c r="C440">
        <v>12</v>
      </c>
      <c r="D440" t="s">
        <v>19</v>
      </c>
      <c r="E440" s="6">
        <v>50.954</v>
      </c>
      <c r="F440" s="6">
        <v>50.808</v>
      </c>
      <c r="G440" s="6">
        <v>49.494</v>
      </c>
      <c r="H440" s="6">
        <v>49.786</v>
      </c>
      <c r="I440" s="6">
        <v>51.976</v>
      </c>
      <c r="J440" s="6">
        <v>57.524</v>
      </c>
      <c r="K440" s="6">
        <v>68.62</v>
      </c>
      <c r="L440" s="6">
        <v>79.424</v>
      </c>
      <c r="M440" s="6">
        <v>83.804</v>
      </c>
      <c r="N440" s="6">
        <v>84.534</v>
      </c>
      <c r="O440" s="6">
        <v>87.308</v>
      </c>
      <c r="P440" s="6">
        <v>85.556</v>
      </c>
    </row>
    <row r="441" spans="1:16" ht="12.75">
      <c r="A441">
        <v>80700</v>
      </c>
      <c r="B441">
        <v>2</v>
      </c>
      <c r="D441" t="s">
        <v>19</v>
      </c>
      <c r="E441" s="6">
        <v>85.702</v>
      </c>
      <c r="F441" s="6">
        <v>88.184</v>
      </c>
      <c r="G441" s="6">
        <v>86.87</v>
      </c>
      <c r="H441" s="6">
        <v>83.366</v>
      </c>
      <c r="I441" s="6">
        <v>77.672</v>
      </c>
      <c r="J441" s="6">
        <v>73.438</v>
      </c>
      <c r="K441" s="6">
        <v>70.81</v>
      </c>
      <c r="L441" s="6">
        <v>67.452</v>
      </c>
      <c r="M441" s="6">
        <v>68.036</v>
      </c>
      <c r="N441" s="6">
        <v>65.992</v>
      </c>
      <c r="O441" s="6">
        <v>64.094</v>
      </c>
      <c r="P441" s="6">
        <v>58.984</v>
      </c>
    </row>
    <row r="442" spans="1:16" ht="12.75">
      <c r="A442">
        <v>80800</v>
      </c>
      <c r="B442">
        <v>1</v>
      </c>
      <c r="C442">
        <v>22</v>
      </c>
      <c r="D442" t="s">
        <v>19</v>
      </c>
      <c r="E442" s="6">
        <v>57.378</v>
      </c>
      <c r="F442" s="6">
        <v>56.21</v>
      </c>
      <c r="G442" s="6">
        <v>55.188</v>
      </c>
      <c r="H442" s="6">
        <v>55.626</v>
      </c>
      <c r="I442" s="6">
        <v>57.67</v>
      </c>
      <c r="J442" s="6">
        <v>61.758</v>
      </c>
      <c r="K442" s="6">
        <v>77.088</v>
      </c>
      <c r="L442" s="6">
        <v>84.534</v>
      </c>
      <c r="M442" s="6">
        <v>87.016</v>
      </c>
      <c r="N442" s="6">
        <v>88.184</v>
      </c>
      <c r="O442" s="6">
        <v>93.002</v>
      </c>
      <c r="P442" s="6">
        <v>90.374</v>
      </c>
    </row>
    <row r="443" spans="1:16" ht="12.75">
      <c r="A443">
        <v>80800</v>
      </c>
      <c r="B443">
        <v>2</v>
      </c>
      <c r="D443" t="s">
        <v>19</v>
      </c>
      <c r="E443" s="6">
        <v>88.914</v>
      </c>
      <c r="F443" s="6">
        <v>94.316</v>
      </c>
      <c r="G443" s="6">
        <v>93.148</v>
      </c>
      <c r="H443" s="6">
        <v>89.206</v>
      </c>
      <c r="I443" s="6">
        <v>84.388</v>
      </c>
      <c r="J443" s="6">
        <v>78.402</v>
      </c>
      <c r="K443" s="6">
        <v>72.562</v>
      </c>
      <c r="L443" s="6">
        <v>69.496</v>
      </c>
      <c r="M443" s="6">
        <v>68.62</v>
      </c>
      <c r="N443" s="6">
        <v>66.138</v>
      </c>
      <c r="O443" s="6">
        <v>62.78</v>
      </c>
      <c r="P443" s="6">
        <v>59.422</v>
      </c>
    </row>
    <row r="444" spans="1:16" ht="12.75">
      <c r="A444">
        <v>80900</v>
      </c>
      <c r="B444">
        <v>1</v>
      </c>
      <c r="C444">
        <v>32</v>
      </c>
      <c r="D444" t="s">
        <v>19</v>
      </c>
      <c r="E444" s="6">
        <v>56.648</v>
      </c>
      <c r="F444" s="6">
        <v>55.188</v>
      </c>
      <c r="G444" s="6">
        <v>54.02</v>
      </c>
      <c r="H444" s="6">
        <v>53.144</v>
      </c>
      <c r="I444" s="6">
        <v>55.626</v>
      </c>
      <c r="J444" s="6">
        <v>62.926</v>
      </c>
      <c r="K444" s="6">
        <v>73.876</v>
      </c>
      <c r="L444" s="6">
        <v>84.388</v>
      </c>
      <c r="M444" s="6">
        <v>89.644</v>
      </c>
      <c r="N444" s="6">
        <v>90.812</v>
      </c>
      <c r="O444" s="6">
        <v>92.272</v>
      </c>
      <c r="P444" s="6">
        <v>90.958</v>
      </c>
    </row>
    <row r="445" spans="1:16" ht="12.75">
      <c r="A445">
        <v>80900</v>
      </c>
      <c r="B445">
        <v>2</v>
      </c>
      <c r="D445" t="s">
        <v>19</v>
      </c>
      <c r="E445" s="6">
        <v>90.082</v>
      </c>
      <c r="F445" s="6">
        <v>94.608</v>
      </c>
      <c r="G445" s="6">
        <v>94.462</v>
      </c>
      <c r="H445" s="6">
        <v>87.892</v>
      </c>
      <c r="I445" s="6">
        <v>82.052</v>
      </c>
      <c r="J445" s="6">
        <v>77.088</v>
      </c>
      <c r="K445" s="6">
        <v>74.022</v>
      </c>
      <c r="L445" s="6">
        <v>71.394</v>
      </c>
      <c r="M445" s="6">
        <v>71.394</v>
      </c>
      <c r="N445" s="6">
        <v>66.576</v>
      </c>
      <c r="O445" s="6">
        <v>62.342</v>
      </c>
      <c r="P445" s="6">
        <v>59.714</v>
      </c>
    </row>
    <row r="446" spans="1:16" ht="12.75">
      <c r="A446">
        <v>81000</v>
      </c>
      <c r="B446">
        <v>1</v>
      </c>
      <c r="C446">
        <v>42</v>
      </c>
      <c r="D446" t="s">
        <v>19</v>
      </c>
      <c r="E446" s="6">
        <v>55.042</v>
      </c>
      <c r="F446" s="6">
        <v>53.29</v>
      </c>
      <c r="G446" s="6">
        <v>52.998</v>
      </c>
      <c r="H446" s="6">
        <v>54.75</v>
      </c>
      <c r="I446" s="6">
        <v>56.064</v>
      </c>
      <c r="J446" s="6">
        <v>63.218</v>
      </c>
      <c r="K446" s="6">
        <v>73.438</v>
      </c>
      <c r="L446" s="6">
        <v>82.198</v>
      </c>
      <c r="M446" s="6">
        <v>86.578</v>
      </c>
      <c r="N446" s="6">
        <v>88.184</v>
      </c>
      <c r="O446" s="6">
        <v>91.104</v>
      </c>
      <c r="P446" s="6">
        <v>87.016</v>
      </c>
    </row>
    <row r="447" spans="1:16" ht="12.75">
      <c r="A447">
        <v>81000</v>
      </c>
      <c r="B447">
        <v>2</v>
      </c>
      <c r="D447" t="s">
        <v>19</v>
      </c>
      <c r="E447" s="6">
        <v>84.68</v>
      </c>
      <c r="F447" s="6">
        <v>86.87</v>
      </c>
      <c r="G447" s="6">
        <v>85.41</v>
      </c>
      <c r="H447" s="6">
        <v>80.592</v>
      </c>
      <c r="I447" s="6">
        <v>73.438</v>
      </c>
      <c r="J447" s="6">
        <v>69.642</v>
      </c>
      <c r="K447" s="6">
        <v>66.138</v>
      </c>
      <c r="L447" s="6">
        <v>63.51</v>
      </c>
      <c r="M447" s="6">
        <v>63.072</v>
      </c>
      <c r="N447" s="6">
        <v>60.882</v>
      </c>
      <c r="O447" s="6">
        <v>57.816</v>
      </c>
      <c r="P447" s="6">
        <v>54.02</v>
      </c>
    </row>
    <row r="448" spans="1:16" ht="12.75">
      <c r="A448">
        <v>81100</v>
      </c>
      <c r="B448">
        <v>1</v>
      </c>
      <c r="C448">
        <v>52</v>
      </c>
      <c r="D448" t="s">
        <v>19</v>
      </c>
      <c r="E448" s="6">
        <v>51.538</v>
      </c>
      <c r="F448" s="6">
        <v>50.078</v>
      </c>
      <c r="G448" s="6">
        <v>49.932</v>
      </c>
      <c r="H448" s="6">
        <v>49.494</v>
      </c>
      <c r="I448" s="6">
        <v>51.684</v>
      </c>
      <c r="J448" s="6">
        <v>56.94</v>
      </c>
      <c r="K448" s="6">
        <v>66.138</v>
      </c>
      <c r="L448" s="6">
        <v>77.672</v>
      </c>
      <c r="M448" s="6">
        <v>80.884</v>
      </c>
      <c r="N448" s="6">
        <v>82.198</v>
      </c>
      <c r="O448" s="6">
        <v>83.658</v>
      </c>
      <c r="P448" s="6">
        <v>82.344</v>
      </c>
    </row>
    <row r="449" spans="1:16" ht="12.75">
      <c r="A449">
        <v>81100</v>
      </c>
      <c r="B449">
        <v>2</v>
      </c>
      <c r="D449" t="s">
        <v>19</v>
      </c>
      <c r="E449" s="6">
        <v>81.76</v>
      </c>
      <c r="F449" s="6">
        <v>83.22</v>
      </c>
      <c r="G449" s="6">
        <v>80.592</v>
      </c>
      <c r="H449" s="6">
        <v>75.044</v>
      </c>
      <c r="I449" s="6">
        <v>71.102</v>
      </c>
      <c r="J449" s="6">
        <v>66.576</v>
      </c>
      <c r="K449" s="6">
        <v>63.656</v>
      </c>
      <c r="L449" s="6">
        <v>61.612</v>
      </c>
      <c r="M449" s="6">
        <v>62.196</v>
      </c>
      <c r="N449" s="6">
        <v>59.276</v>
      </c>
      <c r="O449" s="6">
        <v>55.188</v>
      </c>
      <c r="P449" s="6">
        <v>50.808</v>
      </c>
    </row>
    <row r="450" spans="1:16" ht="12.75">
      <c r="A450">
        <v>81200</v>
      </c>
      <c r="B450">
        <v>1</v>
      </c>
      <c r="C450">
        <v>62</v>
      </c>
      <c r="D450" t="s">
        <v>19</v>
      </c>
      <c r="E450" s="6">
        <v>48.18</v>
      </c>
      <c r="F450" s="6">
        <v>46.282</v>
      </c>
      <c r="G450" s="6">
        <v>45.114</v>
      </c>
      <c r="H450" s="6">
        <v>45.26</v>
      </c>
      <c r="I450" s="6">
        <v>46.282</v>
      </c>
      <c r="J450" s="6">
        <v>48.472</v>
      </c>
      <c r="K450" s="6">
        <v>51.1</v>
      </c>
      <c r="L450" s="6">
        <v>54.458</v>
      </c>
      <c r="M450" s="6">
        <v>56.648</v>
      </c>
      <c r="N450" s="6">
        <v>57.67</v>
      </c>
      <c r="O450" s="6">
        <v>58.4</v>
      </c>
      <c r="P450" s="6">
        <v>57.816</v>
      </c>
    </row>
    <row r="451" spans="1:16" ht="12.75">
      <c r="A451">
        <v>81200</v>
      </c>
      <c r="B451">
        <v>2</v>
      </c>
      <c r="D451" t="s">
        <v>19</v>
      </c>
      <c r="E451" s="6">
        <v>57.816</v>
      </c>
      <c r="F451" s="6">
        <v>57.378</v>
      </c>
      <c r="G451" s="6">
        <v>56.502</v>
      </c>
      <c r="H451" s="6">
        <v>55.626</v>
      </c>
      <c r="I451" s="6">
        <v>52.998</v>
      </c>
      <c r="J451" s="6">
        <v>53.874</v>
      </c>
      <c r="K451" s="6">
        <v>51.1</v>
      </c>
      <c r="L451" s="6">
        <v>51.976</v>
      </c>
      <c r="M451" s="6">
        <v>52.56</v>
      </c>
      <c r="N451" s="6">
        <v>53.436</v>
      </c>
      <c r="O451" s="6">
        <v>51.976</v>
      </c>
      <c r="P451" s="6">
        <v>48.764</v>
      </c>
    </row>
    <row r="452" spans="1:16" ht="12.75">
      <c r="A452">
        <v>81300</v>
      </c>
      <c r="B452">
        <v>1</v>
      </c>
      <c r="C452">
        <v>72</v>
      </c>
      <c r="D452" t="s">
        <v>19</v>
      </c>
      <c r="E452" s="6">
        <v>48.618</v>
      </c>
      <c r="F452" s="6">
        <v>46.428</v>
      </c>
      <c r="G452" s="6">
        <v>45.99</v>
      </c>
      <c r="H452" s="6">
        <v>47.45</v>
      </c>
      <c r="I452" s="6">
        <v>47.45</v>
      </c>
      <c r="J452" s="6">
        <v>46.428</v>
      </c>
      <c r="K452" s="6">
        <v>45.26</v>
      </c>
      <c r="L452" s="6">
        <v>47.158</v>
      </c>
      <c r="M452" s="6">
        <v>49.202</v>
      </c>
      <c r="N452" s="6">
        <v>49.932</v>
      </c>
      <c r="O452" s="6">
        <v>51.83</v>
      </c>
      <c r="P452" s="6">
        <v>51.684</v>
      </c>
    </row>
    <row r="453" spans="1:16" ht="12.75">
      <c r="A453">
        <v>81300</v>
      </c>
      <c r="B453">
        <v>2</v>
      </c>
      <c r="D453" t="s">
        <v>19</v>
      </c>
      <c r="E453" s="6">
        <v>53.29</v>
      </c>
      <c r="F453" s="6">
        <v>56.064</v>
      </c>
      <c r="G453" s="6">
        <v>56.064</v>
      </c>
      <c r="H453" s="6">
        <v>56.064</v>
      </c>
      <c r="I453" s="6">
        <v>55.918</v>
      </c>
      <c r="J453" s="6">
        <v>54.458</v>
      </c>
      <c r="K453" s="6">
        <v>54.458</v>
      </c>
      <c r="L453" s="6">
        <v>51.976</v>
      </c>
      <c r="M453" s="6">
        <v>52.706</v>
      </c>
      <c r="N453" s="6">
        <v>51.684</v>
      </c>
      <c r="O453" s="6">
        <v>50.224</v>
      </c>
      <c r="P453" s="6">
        <v>49.932</v>
      </c>
    </row>
    <row r="454" spans="1:16" ht="12.75">
      <c r="A454">
        <v>81400</v>
      </c>
      <c r="B454">
        <v>1</v>
      </c>
      <c r="C454">
        <v>12</v>
      </c>
      <c r="D454" t="s">
        <v>19</v>
      </c>
      <c r="E454" s="6">
        <v>49.494</v>
      </c>
      <c r="F454" s="6">
        <v>50.37</v>
      </c>
      <c r="G454" s="6">
        <v>50.662</v>
      </c>
      <c r="H454" s="6">
        <v>50.662</v>
      </c>
      <c r="I454" s="6">
        <v>52.998</v>
      </c>
      <c r="J454" s="6">
        <v>58.692</v>
      </c>
      <c r="K454" s="6">
        <v>68.912</v>
      </c>
      <c r="L454" s="6">
        <v>79.278</v>
      </c>
      <c r="M454" s="6">
        <v>83.658</v>
      </c>
      <c r="N454" s="6">
        <v>84.096</v>
      </c>
      <c r="O454" s="6">
        <v>87.016</v>
      </c>
      <c r="P454" s="6">
        <v>86.432</v>
      </c>
    </row>
    <row r="455" spans="1:16" ht="12.75">
      <c r="A455">
        <v>81400</v>
      </c>
      <c r="B455">
        <v>2</v>
      </c>
      <c r="D455" t="s">
        <v>19</v>
      </c>
      <c r="E455" s="6">
        <v>84.534</v>
      </c>
      <c r="F455" s="6">
        <v>85.848</v>
      </c>
      <c r="G455" s="6">
        <v>83.804</v>
      </c>
      <c r="H455" s="6">
        <v>78.548</v>
      </c>
      <c r="I455" s="6">
        <v>73.292</v>
      </c>
      <c r="J455" s="6">
        <v>69.058</v>
      </c>
      <c r="K455" s="6">
        <v>66.284</v>
      </c>
      <c r="L455" s="6">
        <v>65.554</v>
      </c>
      <c r="M455" s="6">
        <v>65.846</v>
      </c>
      <c r="N455" s="6">
        <v>63.072</v>
      </c>
      <c r="O455" s="6">
        <v>60.152</v>
      </c>
      <c r="P455" s="6">
        <v>57.086</v>
      </c>
    </row>
    <row r="456" spans="1:16" ht="12.75">
      <c r="A456">
        <v>81500</v>
      </c>
      <c r="B456">
        <v>1</v>
      </c>
      <c r="C456">
        <v>22</v>
      </c>
      <c r="D456" t="s">
        <v>19</v>
      </c>
      <c r="E456" s="6">
        <v>54.896</v>
      </c>
      <c r="F456" s="6">
        <v>53.436</v>
      </c>
      <c r="G456" s="6">
        <v>53.29</v>
      </c>
      <c r="H456" s="6">
        <v>53.582</v>
      </c>
      <c r="I456" s="6">
        <v>54.896</v>
      </c>
      <c r="J456" s="6">
        <v>60.444</v>
      </c>
      <c r="K456" s="6">
        <v>71.832</v>
      </c>
      <c r="L456" s="6">
        <v>85.556</v>
      </c>
      <c r="M456" s="6">
        <v>89.79</v>
      </c>
      <c r="N456" s="6">
        <v>88.184</v>
      </c>
      <c r="O456" s="6">
        <v>90.228</v>
      </c>
      <c r="P456" s="6">
        <v>88.914</v>
      </c>
    </row>
    <row r="457" spans="1:16" ht="12.75">
      <c r="A457">
        <v>81500</v>
      </c>
      <c r="B457">
        <v>2</v>
      </c>
      <c r="D457" t="s">
        <v>19</v>
      </c>
      <c r="E457" s="6">
        <v>88.038</v>
      </c>
      <c r="F457" s="6">
        <v>90.958</v>
      </c>
      <c r="G457" s="6">
        <v>88.476</v>
      </c>
      <c r="H457" s="6">
        <v>83.658</v>
      </c>
      <c r="I457" s="6">
        <v>76.942</v>
      </c>
      <c r="J457" s="6">
        <v>69.934</v>
      </c>
      <c r="K457" s="6">
        <v>67.014</v>
      </c>
      <c r="L457" s="6">
        <v>68.766</v>
      </c>
      <c r="M457" s="6">
        <v>68.474</v>
      </c>
      <c r="N457" s="6">
        <v>67.89</v>
      </c>
      <c r="O457" s="6">
        <v>62.196</v>
      </c>
      <c r="P457" s="6">
        <v>58.546</v>
      </c>
    </row>
    <row r="458" spans="1:16" ht="12.75">
      <c r="A458">
        <v>81600</v>
      </c>
      <c r="B458">
        <v>1</v>
      </c>
      <c r="C458">
        <v>32</v>
      </c>
      <c r="D458" t="s">
        <v>19</v>
      </c>
      <c r="E458" s="6">
        <v>56.064</v>
      </c>
      <c r="F458" s="6">
        <v>57.086</v>
      </c>
      <c r="G458" s="6">
        <v>54.75</v>
      </c>
      <c r="H458" s="6">
        <v>54.312</v>
      </c>
      <c r="I458" s="6">
        <v>57.524</v>
      </c>
      <c r="J458" s="6">
        <v>63.51</v>
      </c>
      <c r="K458" s="6">
        <v>73.292</v>
      </c>
      <c r="L458" s="6">
        <v>82.198</v>
      </c>
      <c r="M458" s="6">
        <v>86.432</v>
      </c>
      <c r="N458" s="6">
        <v>90.374</v>
      </c>
      <c r="O458" s="6">
        <v>93.878</v>
      </c>
      <c r="P458" s="6">
        <v>92.272</v>
      </c>
    </row>
    <row r="459" spans="1:16" ht="12.75">
      <c r="A459">
        <v>81600</v>
      </c>
      <c r="B459">
        <v>2</v>
      </c>
      <c r="D459" t="s">
        <v>19</v>
      </c>
      <c r="E459" s="6">
        <v>91.542</v>
      </c>
      <c r="F459" s="6">
        <v>94.608</v>
      </c>
      <c r="G459" s="6">
        <v>93.294</v>
      </c>
      <c r="H459" s="6">
        <v>88.038</v>
      </c>
      <c r="I459" s="6">
        <v>81.76</v>
      </c>
      <c r="J459" s="6">
        <v>75.628</v>
      </c>
      <c r="K459" s="6">
        <v>72.124</v>
      </c>
      <c r="L459" s="6">
        <v>69.058</v>
      </c>
      <c r="M459" s="6">
        <v>67.014</v>
      </c>
      <c r="N459" s="6">
        <v>64.824</v>
      </c>
      <c r="O459" s="6">
        <v>61.32</v>
      </c>
      <c r="P459" s="6">
        <v>56.648</v>
      </c>
    </row>
    <row r="460" spans="1:16" ht="12.75">
      <c r="A460">
        <v>81700</v>
      </c>
      <c r="B460">
        <v>1</v>
      </c>
      <c r="C460">
        <v>42</v>
      </c>
      <c r="D460" t="s">
        <v>19</v>
      </c>
      <c r="E460" s="6">
        <v>54.312</v>
      </c>
      <c r="F460" s="6">
        <v>53.582</v>
      </c>
      <c r="G460" s="6">
        <v>53.29</v>
      </c>
      <c r="H460" s="6">
        <v>51.684</v>
      </c>
      <c r="I460" s="6">
        <v>52.998</v>
      </c>
      <c r="J460" s="6">
        <v>58.984</v>
      </c>
      <c r="K460" s="6">
        <v>68.328</v>
      </c>
      <c r="L460" s="6">
        <v>80.008</v>
      </c>
      <c r="M460" s="6">
        <v>84.68</v>
      </c>
      <c r="N460" s="6">
        <v>85.556</v>
      </c>
      <c r="O460" s="6">
        <v>87.454</v>
      </c>
      <c r="P460" s="6">
        <v>82.636</v>
      </c>
    </row>
    <row r="461" spans="1:16" ht="12.75">
      <c r="A461">
        <v>81700</v>
      </c>
      <c r="B461">
        <v>2</v>
      </c>
      <c r="D461" t="s">
        <v>19</v>
      </c>
      <c r="E461" s="6">
        <v>81.614</v>
      </c>
      <c r="F461" s="6">
        <v>84.096</v>
      </c>
      <c r="G461" s="6">
        <v>84.826</v>
      </c>
      <c r="H461" s="6">
        <v>80.154</v>
      </c>
      <c r="I461" s="6">
        <v>74.606</v>
      </c>
      <c r="J461" s="6">
        <v>70.372</v>
      </c>
      <c r="K461" s="6">
        <v>67.014</v>
      </c>
      <c r="L461" s="6">
        <v>65.846</v>
      </c>
      <c r="M461" s="6">
        <v>65.262</v>
      </c>
      <c r="N461" s="6">
        <v>62.488</v>
      </c>
      <c r="O461" s="6">
        <v>58.546</v>
      </c>
      <c r="P461" s="6">
        <v>55.334</v>
      </c>
    </row>
    <row r="462" spans="1:16" ht="12.75">
      <c r="A462">
        <v>81800</v>
      </c>
      <c r="B462">
        <v>1</v>
      </c>
      <c r="C462">
        <v>52</v>
      </c>
      <c r="D462" t="s">
        <v>19</v>
      </c>
      <c r="E462" s="6">
        <v>52.56</v>
      </c>
      <c r="F462" s="6">
        <v>51.1</v>
      </c>
      <c r="G462" s="6">
        <v>50.224</v>
      </c>
      <c r="H462" s="6">
        <v>49.202</v>
      </c>
      <c r="I462" s="6">
        <v>50.516</v>
      </c>
      <c r="J462" s="6">
        <v>56.502</v>
      </c>
      <c r="K462" s="6">
        <v>66.576</v>
      </c>
      <c r="L462" s="6">
        <v>76.65</v>
      </c>
      <c r="M462" s="6">
        <v>81.906</v>
      </c>
      <c r="N462" s="6">
        <v>82.49</v>
      </c>
      <c r="O462" s="6">
        <v>85.41</v>
      </c>
      <c r="P462" s="6">
        <v>87.454</v>
      </c>
    </row>
    <row r="463" spans="1:16" ht="12.75">
      <c r="A463">
        <v>81800</v>
      </c>
      <c r="B463">
        <v>2</v>
      </c>
      <c r="D463" t="s">
        <v>19</v>
      </c>
      <c r="E463" s="6">
        <v>85.118</v>
      </c>
      <c r="F463" s="6">
        <v>88.038</v>
      </c>
      <c r="G463" s="6">
        <v>86.724</v>
      </c>
      <c r="H463" s="6">
        <v>80.3</v>
      </c>
      <c r="I463" s="6">
        <v>74.898</v>
      </c>
      <c r="J463" s="6">
        <v>67.014</v>
      </c>
      <c r="K463" s="6">
        <v>64.094</v>
      </c>
      <c r="L463" s="6">
        <v>62.926</v>
      </c>
      <c r="M463" s="6">
        <v>62.342</v>
      </c>
      <c r="N463" s="6">
        <v>58.838</v>
      </c>
      <c r="O463" s="6">
        <v>53.874</v>
      </c>
      <c r="P463" s="6">
        <v>48.764</v>
      </c>
    </row>
    <row r="464" spans="1:16" ht="12.75">
      <c r="A464">
        <v>81900</v>
      </c>
      <c r="B464">
        <v>1</v>
      </c>
      <c r="C464">
        <v>62</v>
      </c>
      <c r="D464" t="s">
        <v>19</v>
      </c>
      <c r="E464" s="6">
        <v>46.574</v>
      </c>
      <c r="F464" s="6">
        <v>45.406</v>
      </c>
      <c r="G464" s="6">
        <v>45.406</v>
      </c>
      <c r="H464" s="6">
        <v>45.406</v>
      </c>
      <c r="I464" s="6">
        <v>45.406</v>
      </c>
      <c r="J464" s="6">
        <v>48.91</v>
      </c>
      <c r="K464" s="6">
        <v>50.954</v>
      </c>
      <c r="L464" s="6">
        <v>53.144</v>
      </c>
      <c r="M464" s="6">
        <v>56.064</v>
      </c>
      <c r="N464" s="6">
        <v>57.378</v>
      </c>
      <c r="O464" s="6">
        <v>57.524</v>
      </c>
      <c r="P464" s="6">
        <v>57.816</v>
      </c>
    </row>
    <row r="465" spans="1:16" ht="12.75">
      <c r="A465">
        <v>81900</v>
      </c>
      <c r="B465">
        <v>2</v>
      </c>
      <c r="D465" t="s">
        <v>19</v>
      </c>
      <c r="E465" s="6">
        <v>57.378</v>
      </c>
      <c r="F465" s="6">
        <v>56.356</v>
      </c>
      <c r="G465" s="6">
        <v>58.108</v>
      </c>
      <c r="H465" s="6">
        <v>54.458</v>
      </c>
      <c r="I465" s="6">
        <v>54.166</v>
      </c>
      <c r="J465" s="6">
        <v>52.706</v>
      </c>
      <c r="K465" s="6">
        <v>50.662</v>
      </c>
      <c r="L465" s="6">
        <v>50.078</v>
      </c>
      <c r="M465" s="6">
        <v>50.37</v>
      </c>
      <c r="N465" s="6">
        <v>49.494</v>
      </c>
      <c r="O465" s="6">
        <v>47.742</v>
      </c>
      <c r="P465" s="6">
        <v>45.406</v>
      </c>
    </row>
    <row r="466" spans="1:16" ht="12.75">
      <c r="A466">
        <v>82000</v>
      </c>
      <c r="B466">
        <v>1</v>
      </c>
      <c r="C466">
        <v>72</v>
      </c>
      <c r="D466" t="s">
        <v>19</v>
      </c>
      <c r="E466" s="6">
        <v>44.676</v>
      </c>
      <c r="F466" s="6">
        <v>44.384</v>
      </c>
      <c r="G466" s="6">
        <v>42.632</v>
      </c>
      <c r="H466" s="6">
        <v>42.194</v>
      </c>
      <c r="I466" s="6">
        <v>42.194</v>
      </c>
      <c r="J466" s="6">
        <v>43.216</v>
      </c>
      <c r="K466" s="6">
        <v>43.362</v>
      </c>
      <c r="L466" s="6">
        <v>44.676</v>
      </c>
      <c r="M466" s="6">
        <v>47.304</v>
      </c>
      <c r="N466" s="6">
        <v>48.764</v>
      </c>
      <c r="O466" s="6">
        <v>49.932</v>
      </c>
      <c r="P466" s="6">
        <v>50.224</v>
      </c>
    </row>
    <row r="467" spans="1:16" ht="12.75">
      <c r="A467">
        <v>82000</v>
      </c>
      <c r="B467">
        <v>2</v>
      </c>
      <c r="D467" t="s">
        <v>19</v>
      </c>
      <c r="E467" s="6">
        <v>49.494</v>
      </c>
      <c r="F467" s="6">
        <v>50.37</v>
      </c>
      <c r="G467" s="6">
        <v>50.516</v>
      </c>
      <c r="H467" s="6">
        <v>50.662</v>
      </c>
      <c r="I467" s="6">
        <v>49.202</v>
      </c>
      <c r="J467" s="6">
        <v>48.326</v>
      </c>
      <c r="K467" s="6">
        <v>46.72</v>
      </c>
      <c r="L467" s="6">
        <v>46.136</v>
      </c>
      <c r="M467" s="6">
        <v>45.698</v>
      </c>
      <c r="N467" s="6">
        <v>44.822</v>
      </c>
      <c r="O467" s="6">
        <v>44.238</v>
      </c>
      <c r="P467" s="6">
        <v>43.946</v>
      </c>
    </row>
    <row r="468" spans="1:16" ht="12.75">
      <c r="A468">
        <v>82100</v>
      </c>
      <c r="B468">
        <v>1</v>
      </c>
      <c r="C468">
        <v>12</v>
      </c>
      <c r="D468" t="s">
        <v>19</v>
      </c>
      <c r="E468" s="6">
        <v>43.8</v>
      </c>
      <c r="F468" s="6">
        <v>43.654</v>
      </c>
      <c r="G468" s="6">
        <v>43.07</v>
      </c>
      <c r="H468" s="6">
        <v>42.924</v>
      </c>
      <c r="I468" s="6">
        <v>44.238</v>
      </c>
      <c r="J468" s="6">
        <v>48.326</v>
      </c>
      <c r="K468" s="6">
        <v>56.648</v>
      </c>
      <c r="L468" s="6">
        <v>68.474</v>
      </c>
      <c r="M468" s="6">
        <v>71.248</v>
      </c>
      <c r="N468" s="6">
        <v>72.562</v>
      </c>
      <c r="O468" s="6">
        <v>75.92</v>
      </c>
      <c r="P468" s="6">
        <v>74.752</v>
      </c>
    </row>
    <row r="469" spans="1:16" ht="12.75">
      <c r="A469">
        <v>82100</v>
      </c>
      <c r="B469">
        <v>2</v>
      </c>
      <c r="D469" t="s">
        <v>19</v>
      </c>
      <c r="E469" s="6">
        <v>75.482</v>
      </c>
      <c r="F469" s="6">
        <v>80.008</v>
      </c>
      <c r="G469" s="6">
        <v>77.818</v>
      </c>
      <c r="H469" s="6">
        <v>73.292</v>
      </c>
      <c r="I469" s="6">
        <v>67.89</v>
      </c>
      <c r="J469" s="6">
        <v>63.51</v>
      </c>
      <c r="K469" s="6">
        <v>60.59</v>
      </c>
      <c r="L469" s="6">
        <v>58.546</v>
      </c>
      <c r="M469" s="6">
        <v>57.816</v>
      </c>
      <c r="N469" s="6">
        <v>55.48</v>
      </c>
      <c r="O469" s="6">
        <v>51.392</v>
      </c>
      <c r="P469" s="6">
        <v>47.012</v>
      </c>
    </row>
    <row r="470" spans="1:16" ht="12.75">
      <c r="A470">
        <v>82200</v>
      </c>
      <c r="B470">
        <v>1</v>
      </c>
      <c r="C470">
        <v>22</v>
      </c>
      <c r="D470" t="s">
        <v>19</v>
      </c>
      <c r="E470" s="6">
        <v>44.822</v>
      </c>
      <c r="F470" s="6">
        <v>43.8</v>
      </c>
      <c r="G470" s="6">
        <v>42.632</v>
      </c>
      <c r="H470" s="6">
        <v>42.34</v>
      </c>
      <c r="I470" s="6">
        <v>43.654</v>
      </c>
      <c r="J470" s="6">
        <v>49.202</v>
      </c>
      <c r="K470" s="6">
        <v>59.86</v>
      </c>
      <c r="L470" s="6">
        <v>71.394</v>
      </c>
      <c r="M470" s="6">
        <v>76.212</v>
      </c>
      <c r="N470" s="6">
        <v>77.234</v>
      </c>
      <c r="O470" s="6">
        <v>80.3</v>
      </c>
      <c r="P470" s="6">
        <v>78.694</v>
      </c>
    </row>
    <row r="471" spans="1:16" ht="12.75">
      <c r="A471">
        <v>82200</v>
      </c>
      <c r="B471">
        <v>2</v>
      </c>
      <c r="D471" t="s">
        <v>19</v>
      </c>
      <c r="E471" s="6">
        <v>78.402</v>
      </c>
      <c r="F471" s="6">
        <v>81.76</v>
      </c>
      <c r="G471" s="6">
        <v>80.592</v>
      </c>
      <c r="H471" s="6">
        <v>74.752</v>
      </c>
      <c r="I471" s="6">
        <v>68.912</v>
      </c>
      <c r="J471" s="6">
        <v>65.554</v>
      </c>
      <c r="K471" s="6">
        <v>62.926</v>
      </c>
      <c r="L471" s="6">
        <v>60.298</v>
      </c>
      <c r="M471" s="6">
        <v>59.86</v>
      </c>
      <c r="N471" s="6">
        <v>56.21</v>
      </c>
      <c r="O471" s="6">
        <v>52.268</v>
      </c>
      <c r="P471" s="6">
        <v>48.326</v>
      </c>
    </row>
    <row r="472" spans="1:16" ht="12.75">
      <c r="A472">
        <v>82300</v>
      </c>
      <c r="B472">
        <v>1</v>
      </c>
      <c r="C472">
        <v>32</v>
      </c>
      <c r="D472" t="s">
        <v>19</v>
      </c>
      <c r="E472" s="6">
        <v>46.136</v>
      </c>
      <c r="F472" s="6">
        <v>44.822</v>
      </c>
      <c r="G472" s="6">
        <v>44.092</v>
      </c>
      <c r="H472" s="6">
        <v>43.946</v>
      </c>
      <c r="I472" s="6">
        <v>45.844</v>
      </c>
      <c r="J472" s="6">
        <v>51.83</v>
      </c>
      <c r="K472" s="6">
        <v>62.05</v>
      </c>
      <c r="L472" s="6">
        <v>73.292</v>
      </c>
      <c r="M472" s="6">
        <v>78.548</v>
      </c>
      <c r="N472" s="6">
        <v>79.862</v>
      </c>
      <c r="O472" s="6">
        <v>83.658</v>
      </c>
      <c r="P472" s="6">
        <v>81.76</v>
      </c>
    </row>
    <row r="473" spans="1:16" ht="12.75">
      <c r="A473">
        <v>82300</v>
      </c>
      <c r="B473">
        <v>2</v>
      </c>
      <c r="D473" t="s">
        <v>19</v>
      </c>
      <c r="E473" s="6">
        <v>80.3</v>
      </c>
      <c r="F473" s="6">
        <v>82.49</v>
      </c>
      <c r="G473" s="6">
        <v>80.3</v>
      </c>
      <c r="H473" s="6">
        <v>74.46</v>
      </c>
      <c r="I473" s="6">
        <v>67.744</v>
      </c>
      <c r="J473" s="6">
        <v>63.51</v>
      </c>
      <c r="K473" s="6">
        <v>61.174</v>
      </c>
      <c r="L473" s="6">
        <v>60.152</v>
      </c>
      <c r="M473" s="6">
        <v>60.444</v>
      </c>
      <c r="N473" s="6">
        <v>57.816</v>
      </c>
      <c r="O473" s="6">
        <v>54.166</v>
      </c>
      <c r="P473" s="6">
        <v>49.786</v>
      </c>
    </row>
    <row r="474" spans="1:16" ht="12.75">
      <c r="A474">
        <v>82400</v>
      </c>
      <c r="B474">
        <v>1</v>
      </c>
      <c r="C474">
        <v>42</v>
      </c>
      <c r="D474" t="s">
        <v>19</v>
      </c>
      <c r="E474" s="6">
        <v>47.304</v>
      </c>
      <c r="F474" s="6">
        <v>45.99</v>
      </c>
      <c r="G474" s="6">
        <v>45.114</v>
      </c>
      <c r="H474" s="6">
        <v>44.384</v>
      </c>
      <c r="I474" s="6">
        <v>46.574</v>
      </c>
      <c r="J474" s="6">
        <v>52.268</v>
      </c>
      <c r="K474" s="6">
        <v>62.05</v>
      </c>
      <c r="L474" s="6">
        <v>73.438</v>
      </c>
      <c r="M474" s="6">
        <v>78.402</v>
      </c>
      <c r="N474" s="6">
        <v>79.716</v>
      </c>
      <c r="O474" s="6">
        <v>82.782</v>
      </c>
      <c r="P474" s="6">
        <v>81.322</v>
      </c>
    </row>
    <row r="475" spans="1:16" ht="12.75">
      <c r="A475">
        <v>82400</v>
      </c>
      <c r="B475">
        <v>2</v>
      </c>
      <c r="D475" t="s">
        <v>19</v>
      </c>
      <c r="E475" s="6">
        <v>80.154</v>
      </c>
      <c r="F475" s="6">
        <v>82.782</v>
      </c>
      <c r="G475" s="6">
        <v>80.884</v>
      </c>
      <c r="H475" s="6">
        <v>75.482</v>
      </c>
      <c r="I475" s="6">
        <v>68.182</v>
      </c>
      <c r="J475" s="6">
        <v>63.072</v>
      </c>
      <c r="K475" s="6">
        <v>60.298</v>
      </c>
      <c r="L475" s="6">
        <v>58.108</v>
      </c>
      <c r="M475" s="6">
        <v>58.546</v>
      </c>
      <c r="N475" s="6">
        <v>56.502</v>
      </c>
      <c r="O475" s="6">
        <v>52.414</v>
      </c>
      <c r="P475" s="6">
        <v>48.764</v>
      </c>
    </row>
    <row r="476" spans="1:16" ht="12.75">
      <c r="A476">
        <v>82500</v>
      </c>
      <c r="B476">
        <v>1</v>
      </c>
      <c r="C476">
        <v>52</v>
      </c>
      <c r="D476" t="s">
        <v>19</v>
      </c>
      <c r="E476" s="6">
        <v>45.99</v>
      </c>
      <c r="F476" s="6">
        <v>44.238</v>
      </c>
      <c r="G476" s="6">
        <v>44.092</v>
      </c>
      <c r="H476" s="6">
        <v>43.07</v>
      </c>
      <c r="I476" s="6">
        <v>45.406</v>
      </c>
      <c r="J476" s="6">
        <v>50.662</v>
      </c>
      <c r="K476" s="6">
        <v>61.028</v>
      </c>
      <c r="L476" s="6">
        <v>69.788</v>
      </c>
      <c r="M476" s="6">
        <v>75.628</v>
      </c>
      <c r="N476" s="6">
        <v>77.672</v>
      </c>
      <c r="O476" s="6">
        <v>82.198</v>
      </c>
      <c r="P476" s="6">
        <v>81.322</v>
      </c>
    </row>
    <row r="477" spans="1:16" ht="12.75">
      <c r="A477">
        <v>82500</v>
      </c>
      <c r="B477">
        <v>2</v>
      </c>
      <c r="D477" t="s">
        <v>19</v>
      </c>
      <c r="E477" s="6">
        <v>78.84</v>
      </c>
      <c r="F477" s="6">
        <v>81.614</v>
      </c>
      <c r="G477" s="6">
        <v>78.84</v>
      </c>
      <c r="H477" s="6">
        <v>73</v>
      </c>
      <c r="I477" s="6">
        <v>67.16</v>
      </c>
      <c r="J477" s="6">
        <v>62.05</v>
      </c>
      <c r="K477" s="6">
        <v>58.254</v>
      </c>
      <c r="L477" s="6">
        <v>56.21</v>
      </c>
      <c r="M477" s="6">
        <v>56.356</v>
      </c>
      <c r="N477" s="6">
        <v>54.458</v>
      </c>
      <c r="O477" s="6">
        <v>51.1</v>
      </c>
      <c r="P477" s="6">
        <v>47.304</v>
      </c>
    </row>
    <row r="478" spans="1:16" ht="12.75">
      <c r="A478">
        <v>82600</v>
      </c>
      <c r="B478">
        <v>1</v>
      </c>
      <c r="C478">
        <v>62</v>
      </c>
      <c r="D478" t="s">
        <v>19</v>
      </c>
      <c r="E478" s="6">
        <v>44.968</v>
      </c>
      <c r="F478" s="6">
        <v>44.238</v>
      </c>
      <c r="G478" s="6">
        <v>43.216</v>
      </c>
      <c r="H478" s="6">
        <v>43.216</v>
      </c>
      <c r="I478" s="6">
        <v>43.8</v>
      </c>
      <c r="J478" s="6">
        <v>46.428</v>
      </c>
      <c r="K478" s="6">
        <v>48.618</v>
      </c>
      <c r="L478" s="6">
        <v>51.246</v>
      </c>
      <c r="M478" s="6">
        <v>55.042</v>
      </c>
      <c r="N478" s="6">
        <v>58.4</v>
      </c>
      <c r="O478" s="6">
        <v>59.422</v>
      </c>
      <c r="P478" s="6">
        <v>59.714</v>
      </c>
    </row>
    <row r="479" spans="1:16" ht="12.75">
      <c r="A479">
        <v>82600</v>
      </c>
      <c r="B479">
        <v>2</v>
      </c>
      <c r="D479" t="s">
        <v>19</v>
      </c>
      <c r="E479" s="6">
        <v>59.276</v>
      </c>
      <c r="F479" s="6">
        <v>58.838</v>
      </c>
      <c r="G479" s="6">
        <v>58.108</v>
      </c>
      <c r="H479" s="6">
        <v>57.962</v>
      </c>
      <c r="I479" s="6">
        <v>56.21</v>
      </c>
      <c r="J479" s="6">
        <v>54.604</v>
      </c>
      <c r="K479" s="6">
        <v>52.706</v>
      </c>
      <c r="L479" s="6">
        <v>52.56</v>
      </c>
      <c r="M479" s="6">
        <v>50.37</v>
      </c>
      <c r="N479" s="6">
        <v>48.034</v>
      </c>
      <c r="O479" s="6">
        <v>46.428</v>
      </c>
      <c r="P479" s="6">
        <v>43.654</v>
      </c>
    </row>
    <row r="480" spans="1:16" ht="12.75">
      <c r="A480">
        <v>82700</v>
      </c>
      <c r="B480">
        <v>1</v>
      </c>
      <c r="C480">
        <v>72</v>
      </c>
      <c r="D480" t="s">
        <v>19</v>
      </c>
      <c r="E480" s="6">
        <v>41.902</v>
      </c>
      <c r="F480" s="6">
        <v>41.318</v>
      </c>
      <c r="G480" s="6">
        <v>41.61</v>
      </c>
      <c r="H480" s="6">
        <v>42.924</v>
      </c>
      <c r="I480" s="6">
        <v>43.508</v>
      </c>
      <c r="J480" s="6">
        <v>44.968</v>
      </c>
      <c r="K480" s="6">
        <v>44.676</v>
      </c>
      <c r="L480" s="6">
        <v>45.406</v>
      </c>
      <c r="M480" s="6">
        <v>48.618</v>
      </c>
      <c r="N480" s="6">
        <v>50.662</v>
      </c>
      <c r="O480" s="6">
        <v>51.392</v>
      </c>
      <c r="P480" s="6">
        <v>53.29</v>
      </c>
    </row>
    <row r="481" spans="1:16" ht="12.75">
      <c r="A481">
        <v>82700</v>
      </c>
      <c r="B481">
        <v>2</v>
      </c>
      <c r="D481" t="s">
        <v>19</v>
      </c>
      <c r="E481" s="6">
        <v>53.144</v>
      </c>
      <c r="F481" s="6">
        <v>54.02</v>
      </c>
      <c r="G481" s="6">
        <v>52.998</v>
      </c>
      <c r="H481" s="6">
        <v>52.998</v>
      </c>
      <c r="I481" s="6">
        <v>53.436</v>
      </c>
      <c r="J481" s="6">
        <v>51.83</v>
      </c>
      <c r="K481" s="6">
        <v>50.224</v>
      </c>
      <c r="L481" s="6">
        <v>49.64</v>
      </c>
      <c r="M481" s="6">
        <v>49.056</v>
      </c>
      <c r="N481" s="6">
        <v>44.822</v>
      </c>
      <c r="O481" s="6">
        <v>43.508</v>
      </c>
      <c r="P481" s="6">
        <v>46.282</v>
      </c>
    </row>
    <row r="482" spans="1:16" ht="12.75">
      <c r="A482">
        <v>82800</v>
      </c>
      <c r="B482">
        <v>1</v>
      </c>
      <c r="C482">
        <v>12</v>
      </c>
      <c r="D482" t="s">
        <v>19</v>
      </c>
      <c r="E482" s="6">
        <v>45.844</v>
      </c>
      <c r="F482" s="6">
        <v>45.698</v>
      </c>
      <c r="G482" s="6">
        <v>45.406</v>
      </c>
      <c r="H482" s="6">
        <v>44.822</v>
      </c>
      <c r="I482" s="6">
        <v>46.866</v>
      </c>
      <c r="J482" s="6">
        <v>53.728</v>
      </c>
      <c r="K482" s="6">
        <v>64.094</v>
      </c>
      <c r="L482" s="6">
        <v>74.606</v>
      </c>
      <c r="M482" s="6">
        <v>78.986</v>
      </c>
      <c r="N482" s="6">
        <v>79.716</v>
      </c>
      <c r="O482" s="6">
        <v>82.782</v>
      </c>
      <c r="P482" s="6">
        <v>81.76</v>
      </c>
    </row>
    <row r="483" spans="1:16" ht="12.75">
      <c r="A483">
        <v>82800</v>
      </c>
      <c r="B483">
        <v>2</v>
      </c>
      <c r="D483" t="s">
        <v>19</v>
      </c>
      <c r="E483" s="6">
        <v>80.884</v>
      </c>
      <c r="F483" s="6">
        <v>84.68</v>
      </c>
      <c r="G483" s="6">
        <v>83.074</v>
      </c>
      <c r="H483" s="6">
        <v>79.132</v>
      </c>
      <c r="I483" s="6">
        <v>72.27</v>
      </c>
      <c r="J483" s="6">
        <v>67.306</v>
      </c>
      <c r="K483" s="6">
        <v>64.532</v>
      </c>
      <c r="L483" s="6">
        <v>62.926</v>
      </c>
      <c r="M483" s="6">
        <v>61.758</v>
      </c>
      <c r="N483" s="6">
        <v>58.4</v>
      </c>
      <c r="O483" s="6">
        <v>55.042</v>
      </c>
      <c r="P483" s="6">
        <v>51.538</v>
      </c>
    </row>
    <row r="484" spans="1:16" ht="12.75">
      <c r="A484">
        <v>82900</v>
      </c>
      <c r="B484">
        <v>1</v>
      </c>
      <c r="C484">
        <v>22</v>
      </c>
      <c r="D484" t="s">
        <v>19</v>
      </c>
      <c r="E484" s="6">
        <v>49.056</v>
      </c>
      <c r="F484" s="6">
        <v>47.742</v>
      </c>
      <c r="G484" s="6">
        <v>46.72</v>
      </c>
      <c r="H484" s="6">
        <v>45.698</v>
      </c>
      <c r="I484" s="6">
        <v>47.596</v>
      </c>
      <c r="J484" s="6">
        <v>53.436</v>
      </c>
      <c r="K484" s="6">
        <v>64.24</v>
      </c>
      <c r="L484" s="6">
        <v>75.92</v>
      </c>
      <c r="M484" s="6">
        <v>81.322</v>
      </c>
      <c r="N484" s="6">
        <v>81.468</v>
      </c>
      <c r="O484" s="6">
        <v>83.804</v>
      </c>
      <c r="P484" s="6">
        <v>83.512</v>
      </c>
    </row>
    <row r="485" spans="1:16" ht="12.75">
      <c r="A485">
        <v>82900</v>
      </c>
      <c r="B485">
        <v>2</v>
      </c>
      <c r="D485" t="s">
        <v>19</v>
      </c>
      <c r="E485" s="6">
        <v>81.614</v>
      </c>
      <c r="F485" s="6">
        <v>85.702</v>
      </c>
      <c r="G485" s="6">
        <v>83.658</v>
      </c>
      <c r="H485" s="6">
        <v>79.716</v>
      </c>
      <c r="I485" s="6">
        <v>71.54</v>
      </c>
      <c r="J485" s="6">
        <v>67.452</v>
      </c>
      <c r="K485" s="6">
        <v>64.678</v>
      </c>
      <c r="L485" s="6">
        <v>63.364</v>
      </c>
      <c r="M485" s="6">
        <v>62.342</v>
      </c>
      <c r="N485" s="6">
        <v>59.568</v>
      </c>
      <c r="O485" s="6">
        <v>56.21</v>
      </c>
      <c r="P485" s="6">
        <v>53.29</v>
      </c>
    </row>
    <row r="486" spans="1:16" ht="12.75">
      <c r="A486">
        <v>83000</v>
      </c>
      <c r="B486">
        <v>1</v>
      </c>
      <c r="C486">
        <v>32</v>
      </c>
      <c r="D486" t="s">
        <v>19</v>
      </c>
      <c r="E486" s="6">
        <v>50.954</v>
      </c>
      <c r="F486" s="6">
        <v>48.764</v>
      </c>
      <c r="G486" s="6">
        <v>48.18</v>
      </c>
      <c r="H486" s="6">
        <v>46.866</v>
      </c>
      <c r="I486" s="6">
        <v>48.764</v>
      </c>
      <c r="J486" s="6">
        <v>54.75</v>
      </c>
      <c r="K486" s="6">
        <v>64.824</v>
      </c>
      <c r="L486" s="6">
        <v>74.606</v>
      </c>
      <c r="M486" s="6">
        <v>80.884</v>
      </c>
      <c r="N486" s="6">
        <v>82.928</v>
      </c>
      <c r="O486" s="6">
        <v>86.14</v>
      </c>
      <c r="P486" s="6">
        <v>86.432</v>
      </c>
    </row>
    <row r="487" spans="1:16" ht="12.75">
      <c r="A487">
        <v>83000</v>
      </c>
      <c r="B487">
        <v>2</v>
      </c>
      <c r="D487" t="s">
        <v>19</v>
      </c>
      <c r="E487" s="6">
        <v>84.826</v>
      </c>
      <c r="F487" s="6">
        <v>88.184</v>
      </c>
      <c r="G487" s="6">
        <v>85.848</v>
      </c>
      <c r="H487" s="6">
        <v>80.884</v>
      </c>
      <c r="I487" s="6">
        <v>74.606</v>
      </c>
      <c r="J487" s="6">
        <v>70.518</v>
      </c>
      <c r="K487" s="6">
        <v>67.452</v>
      </c>
      <c r="L487" s="6">
        <v>65.554</v>
      </c>
      <c r="M487" s="6">
        <v>65.262</v>
      </c>
      <c r="N487" s="6">
        <v>62.342</v>
      </c>
      <c r="O487" s="6">
        <v>58.838</v>
      </c>
      <c r="P487" s="6">
        <v>55.626</v>
      </c>
    </row>
    <row r="488" spans="1:16" ht="12.75">
      <c r="A488">
        <v>83100</v>
      </c>
      <c r="B488">
        <v>1</v>
      </c>
      <c r="C488">
        <v>42</v>
      </c>
      <c r="D488" t="s">
        <v>19</v>
      </c>
      <c r="E488" s="6">
        <v>53.29</v>
      </c>
      <c r="F488" s="6">
        <v>51.246</v>
      </c>
      <c r="G488" s="6">
        <v>50.224</v>
      </c>
      <c r="H488" s="6">
        <v>49.348</v>
      </c>
      <c r="I488" s="6">
        <v>51.976</v>
      </c>
      <c r="J488" s="6">
        <v>57.232</v>
      </c>
      <c r="K488" s="6">
        <v>67.014</v>
      </c>
      <c r="L488" s="6">
        <v>77.818</v>
      </c>
      <c r="M488" s="6">
        <v>84.388</v>
      </c>
      <c r="N488" s="6">
        <v>87.308</v>
      </c>
      <c r="O488" s="6">
        <v>91.25</v>
      </c>
      <c r="P488" s="6">
        <v>91.25</v>
      </c>
    </row>
    <row r="489" spans="1:16" ht="12.75">
      <c r="A489">
        <v>83100</v>
      </c>
      <c r="B489">
        <v>2</v>
      </c>
      <c r="D489" t="s">
        <v>19</v>
      </c>
      <c r="E489" s="6">
        <v>89.79</v>
      </c>
      <c r="F489" s="6">
        <v>92.126</v>
      </c>
      <c r="G489" s="6">
        <v>90.812</v>
      </c>
      <c r="H489" s="6">
        <v>85.264</v>
      </c>
      <c r="I489" s="6">
        <v>78.84</v>
      </c>
      <c r="J489" s="6">
        <v>73.584</v>
      </c>
      <c r="K489" s="6">
        <v>68.328</v>
      </c>
      <c r="L489" s="6">
        <v>64.386</v>
      </c>
      <c r="M489" s="6">
        <v>62.634</v>
      </c>
      <c r="N489" s="6">
        <v>59.422</v>
      </c>
      <c r="O489" s="6">
        <v>56.502</v>
      </c>
      <c r="P489" s="6">
        <v>52.414</v>
      </c>
    </row>
    <row r="490" spans="1:16" ht="12.75">
      <c r="A490">
        <v>90100</v>
      </c>
      <c r="B490">
        <v>1</v>
      </c>
      <c r="C490">
        <v>52</v>
      </c>
      <c r="D490" t="s">
        <v>19</v>
      </c>
      <c r="E490" s="6">
        <v>50.37</v>
      </c>
      <c r="F490" s="6">
        <v>49.202</v>
      </c>
      <c r="G490" s="6">
        <v>48.618</v>
      </c>
      <c r="H490" s="6">
        <v>47.596</v>
      </c>
      <c r="I490" s="6">
        <v>50.224</v>
      </c>
      <c r="J490" s="6">
        <v>56.356</v>
      </c>
      <c r="K490" s="6">
        <v>66.43</v>
      </c>
      <c r="L490" s="6">
        <v>75.628</v>
      </c>
      <c r="M490" s="6">
        <v>81.176</v>
      </c>
      <c r="N490" s="6">
        <v>83.95</v>
      </c>
      <c r="O490" s="6">
        <v>85.264</v>
      </c>
      <c r="P490" s="6">
        <v>82.782</v>
      </c>
    </row>
    <row r="491" spans="1:16" ht="12.75">
      <c r="A491">
        <v>90100</v>
      </c>
      <c r="B491">
        <v>2</v>
      </c>
      <c r="D491" t="s">
        <v>19</v>
      </c>
      <c r="E491" s="6">
        <v>82.052</v>
      </c>
      <c r="F491" s="6">
        <v>82.782</v>
      </c>
      <c r="G491" s="6">
        <v>80.154</v>
      </c>
      <c r="H491" s="6">
        <v>75.19</v>
      </c>
      <c r="I491" s="6">
        <v>70.372</v>
      </c>
      <c r="J491" s="6">
        <v>67.16</v>
      </c>
      <c r="K491" s="6">
        <v>62.78</v>
      </c>
      <c r="L491" s="6">
        <v>60.59</v>
      </c>
      <c r="M491" s="6">
        <v>59.422</v>
      </c>
      <c r="N491" s="6">
        <v>56.502</v>
      </c>
      <c r="O491" s="6">
        <v>53.436</v>
      </c>
      <c r="P491" s="6">
        <v>49.494</v>
      </c>
    </row>
    <row r="492" spans="1:16" ht="12.75">
      <c r="A492">
        <v>90200</v>
      </c>
      <c r="B492">
        <v>1</v>
      </c>
      <c r="C492">
        <v>62</v>
      </c>
      <c r="D492" t="s">
        <v>19</v>
      </c>
      <c r="E492" s="6">
        <v>49.64</v>
      </c>
      <c r="F492" s="6">
        <v>47.45</v>
      </c>
      <c r="G492" s="6">
        <v>46.428</v>
      </c>
      <c r="H492" s="6">
        <v>45.406</v>
      </c>
      <c r="I492" s="6">
        <v>45.406</v>
      </c>
      <c r="J492" s="6">
        <v>47.596</v>
      </c>
      <c r="K492" s="6">
        <v>49.348</v>
      </c>
      <c r="L492" s="6">
        <v>50.078</v>
      </c>
      <c r="M492" s="6">
        <v>51.538</v>
      </c>
      <c r="N492" s="6">
        <v>53.436</v>
      </c>
      <c r="O492" s="6">
        <v>53.582</v>
      </c>
      <c r="P492" s="6">
        <v>53.144</v>
      </c>
    </row>
    <row r="493" spans="1:16" ht="12.75">
      <c r="A493">
        <v>90200</v>
      </c>
      <c r="B493">
        <v>2</v>
      </c>
      <c r="D493" t="s">
        <v>19</v>
      </c>
      <c r="E493" s="6">
        <v>52.852</v>
      </c>
      <c r="F493" s="6">
        <v>52.122</v>
      </c>
      <c r="G493" s="6">
        <v>51.1</v>
      </c>
      <c r="H493" s="6">
        <v>50.078</v>
      </c>
      <c r="I493" s="6">
        <v>48.764</v>
      </c>
      <c r="J493" s="6">
        <v>47.596</v>
      </c>
      <c r="K493" s="6">
        <v>46.574</v>
      </c>
      <c r="L493" s="6">
        <v>47.888</v>
      </c>
      <c r="M493" s="6">
        <v>47.158</v>
      </c>
      <c r="N493" s="6">
        <v>46.574</v>
      </c>
      <c r="O493" s="6">
        <v>44.53</v>
      </c>
      <c r="P493" s="6">
        <v>42.486</v>
      </c>
    </row>
    <row r="494" spans="1:16" ht="12.75">
      <c r="A494">
        <v>90300</v>
      </c>
      <c r="B494">
        <v>1</v>
      </c>
      <c r="C494">
        <v>72</v>
      </c>
      <c r="D494" t="s">
        <v>19</v>
      </c>
      <c r="E494" s="6">
        <v>40.734</v>
      </c>
      <c r="F494" s="6">
        <v>39.42</v>
      </c>
      <c r="G494" s="6">
        <v>39.858</v>
      </c>
      <c r="H494" s="6">
        <v>40.004</v>
      </c>
      <c r="I494" s="6">
        <v>40.15</v>
      </c>
      <c r="J494" s="6">
        <v>41.026</v>
      </c>
      <c r="K494" s="6">
        <v>41.756</v>
      </c>
      <c r="L494" s="6">
        <v>41.61</v>
      </c>
      <c r="M494" s="6">
        <v>43.8</v>
      </c>
      <c r="N494" s="6">
        <v>44.53</v>
      </c>
      <c r="O494" s="6">
        <v>45.114</v>
      </c>
      <c r="P494" s="6">
        <v>45.844</v>
      </c>
    </row>
    <row r="495" spans="1:16" ht="12.75">
      <c r="A495">
        <v>90300</v>
      </c>
      <c r="B495">
        <v>2</v>
      </c>
      <c r="D495" t="s">
        <v>19</v>
      </c>
      <c r="E495" s="6">
        <v>46.282</v>
      </c>
      <c r="F495" s="6">
        <v>46.866</v>
      </c>
      <c r="G495" s="6">
        <v>46.72</v>
      </c>
      <c r="H495" s="6">
        <v>46.574</v>
      </c>
      <c r="I495" s="6">
        <v>46.428</v>
      </c>
      <c r="J495" s="6">
        <v>44.968</v>
      </c>
      <c r="K495" s="6">
        <v>43.216</v>
      </c>
      <c r="L495" s="6">
        <v>43.508</v>
      </c>
      <c r="M495" s="6">
        <v>42.486</v>
      </c>
      <c r="N495" s="6">
        <v>41.464</v>
      </c>
      <c r="O495" s="6">
        <v>40.734</v>
      </c>
      <c r="P495" s="6">
        <v>40.296</v>
      </c>
    </row>
    <row r="496" spans="1:16" ht="12.75">
      <c r="A496">
        <v>90400</v>
      </c>
      <c r="B496">
        <v>1</v>
      </c>
      <c r="C496">
        <v>81</v>
      </c>
      <c r="D496" t="s">
        <v>19</v>
      </c>
      <c r="E496" s="6">
        <v>39.858</v>
      </c>
      <c r="F496" s="6">
        <v>39.858</v>
      </c>
      <c r="G496" s="6">
        <v>39.566</v>
      </c>
      <c r="H496" s="6">
        <v>40.004</v>
      </c>
      <c r="I496" s="6">
        <v>40.442</v>
      </c>
      <c r="J496" s="6">
        <v>42.048</v>
      </c>
      <c r="K496" s="6">
        <v>42.194</v>
      </c>
      <c r="L496" s="6">
        <v>41.464</v>
      </c>
      <c r="M496" s="6">
        <v>42.778</v>
      </c>
      <c r="N496" s="6">
        <v>44.092</v>
      </c>
      <c r="O496" s="6">
        <v>45.114</v>
      </c>
      <c r="P496" s="6">
        <v>45.406</v>
      </c>
    </row>
    <row r="497" spans="1:16" ht="12.75">
      <c r="A497">
        <v>90400</v>
      </c>
      <c r="B497">
        <v>2</v>
      </c>
      <c r="D497" t="s">
        <v>19</v>
      </c>
      <c r="E497" s="6">
        <v>45.552</v>
      </c>
      <c r="F497" s="6">
        <v>45.844</v>
      </c>
      <c r="G497" s="6">
        <v>45.114</v>
      </c>
      <c r="H497" s="6">
        <v>42.632</v>
      </c>
      <c r="I497" s="6">
        <v>43.508</v>
      </c>
      <c r="J497" s="6">
        <v>43.216</v>
      </c>
      <c r="K497" s="6">
        <v>42.194</v>
      </c>
      <c r="L497" s="6">
        <v>42.924</v>
      </c>
      <c r="M497" s="6">
        <v>42.778</v>
      </c>
      <c r="N497" s="6">
        <v>41.318</v>
      </c>
      <c r="O497" s="6">
        <v>40.442</v>
      </c>
      <c r="P497" s="6">
        <v>39.42</v>
      </c>
    </row>
    <row r="498" spans="1:16" ht="12.75">
      <c r="A498">
        <v>90500</v>
      </c>
      <c r="B498">
        <v>1</v>
      </c>
      <c r="C498">
        <v>22</v>
      </c>
      <c r="D498" t="s">
        <v>19</v>
      </c>
      <c r="E498" s="6">
        <v>36.938</v>
      </c>
      <c r="F498" s="6">
        <v>35.916</v>
      </c>
      <c r="G498" s="6">
        <v>36.5</v>
      </c>
      <c r="H498" s="6">
        <v>36.354</v>
      </c>
      <c r="I498" s="6">
        <v>38.398</v>
      </c>
      <c r="J498" s="6">
        <v>44.53</v>
      </c>
      <c r="K498" s="6">
        <v>53.728</v>
      </c>
      <c r="L498" s="6">
        <v>63.656</v>
      </c>
      <c r="M498" s="6">
        <v>69.642</v>
      </c>
      <c r="N498" s="6">
        <v>70.664</v>
      </c>
      <c r="O498" s="6">
        <v>73</v>
      </c>
      <c r="P498" s="6">
        <v>72.854</v>
      </c>
    </row>
    <row r="499" spans="1:16" ht="12.75">
      <c r="A499">
        <v>90500</v>
      </c>
      <c r="B499">
        <v>2</v>
      </c>
      <c r="D499" t="s">
        <v>19</v>
      </c>
      <c r="E499" s="6">
        <v>73.292</v>
      </c>
      <c r="F499" s="6">
        <v>73.292</v>
      </c>
      <c r="G499" s="6">
        <v>72.27</v>
      </c>
      <c r="H499" s="6">
        <v>68.328</v>
      </c>
      <c r="I499" s="6">
        <v>62.488</v>
      </c>
      <c r="J499" s="6">
        <v>57.816</v>
      </c>
      <c r="K499" s="6">
        <v>54.02</v>
      </c>
      <c r="L499" s="6">
        <v>53.144</v>
      </c>
      <c r="M499" s="6">
        <v>52.268</v>
      </c>
      <c r="N499" s="6">
        <v>50.078</v>
      </c>
      <c r="O499" s="6">
        <v>47.45</v>
      </c>
      <c r="P499" s="6">
        <v>43.946</v>
      </c>
    </row>
    <row r="500" spans="1:16" ht="12.75">
      <c r="A500">
        <v>90600</v>
      </c>
      <c r="B500">
        <v>1</v>
      </c>
      <c r="C500">
        <v>32</v>
      </c>
      <c r="D500" t="s">
        <v>19</v>
      </c>
      <c r="E500" s="6">
        <v>42.632</v>
      </c>
      <c r="F500" s="6">
        <v>41.464</v>
      </c>
      <c r="G500" s="6">
        <v>40.88</v>
      </c>
      <c r="H500" s="6">
        <v>40.296</v>
      </c>
      <c r="I500" s="6">
        <v>42.048</v>
      </c>
      <c r="J500" s="6">
        <v>47.45</v>
      </c>
      <c r="K500" s="6">
        <v>58.984</v>
      </c>
      <c r="L500" s="6">
        <v>71.54</v>
      </c>
      <c r="M500" s="6">
        <v>75.336</v>
      </c>
      <c r="N500" s="6">
        <v>76.796</v>
      </c>
      <c r="O500" s="6">
        <v>82.636</v>
      </c>
      <c r="P500" s="6">
        <v>82.052</v>
      </c>
    </row>
    <row r="501" spans="1:16" ht="12.75">
      <c r="A501">
        <v>90600</v>
      </c>
      <c r="B501">
        <v>2</v>
      </c>
      <c r="D501" t="s">
        <v>19</v>
      </c>
      <c r="E501" s="6">
        <v>80.446</v>
      </c>
      <c r="F501" s="6">
        <v>83.95</v>
      </c>
      <c r="G501" s="6">
        <v>81.906</v>
      </c>
      <c r="H501" s="6">
        <v>76.65</v>
      </c>
      <c r="I501" s="6">
        <v>70.956</v>
      </c>
      <c r="J501" s="6">
        <v>65.554</v>
      </c>
      <c r="K501" s="6">
        <v>62.634</v>
      </c>
      <c r="L501" s="6">
        <v>62.342</v>
      </c>
      <c r="M501" s="6">
        <v>61.174</v>
      </c>
      <c r="N501" s="6">
        <v>58.254</v>
      </c>
      <c r="O501" s="6">
        <v>54.896</v>
      </c>
      <c r="P501" s="6">
        <v>51.1</v>
      </c>
    </row>
    <row r="502" spans="1:16" ht="12.75">
      <c r="A502">
        <v>90700</v>
      </c>
      <c r="B502">
        <v>1</v>
      </c>
      <c r="C502">
        <v>42</v>
      </c>
      <c r="D502" t="s">
        <v>19</v>
      </c>
      <c r="E502" s="6">
        <v>49.348</v>
      </c>
      <c r="F502" s="6">
        <v>47.888</v>
      </c>
      <c r="G502" s="6">
        <v>47.158</v>
      </c>
      <c r="H502" s="6">
        <v>46.574</v>
      </c>
      <c r="I502" s="6">
        <v>48.034</v>
      </c>
      <c r="J502" s="6">
        <v>54.75</v>
      </c>
      <c r="K502" s="6">
        <v>63.218</v>
      </c>
      <c r="L502" s="6">
        <v>73.876</v>
      </c>
      <c r="M502" s="6">
        <v>78.256</v>
      </c>
      <c r="N502" s="6">
        <v>79.716</v>
      </c>
      <c r="O502" s="6">
        <v>83.366</v>
      </c>
      <c r="P502" s="6">
        <v>83.074</v>
      </c>
    </row>
    <row r="503" spans="1:16" ht="12.75">
      <c r="A503">
        <v>90700</v>
      </c>
      <c r="B503">
        <v>2</v>
      </c>
      <c r="D503" t="s">
        <v>19</v>
      </c>
      <c r="E503" s="6">
        <v>82.49</v>
      </c>
      <c r="F503" s="6">
        <v>85.702</v>
      </c>
      <c r="G503" s="6">
        <v>84.242</v>
      </c>
      <c r="H503" s="6">
        <v>79.57</v>
      </c>
      <c r="I503" s="6">
        <v>73.292</v>
      </c>
      <c r="J503" s="6">
        <v>68.182</v>
      </c>
      <c r="K503" s="6">
        <v>65.262</v>
      </c>
      <c r="L503" s="6">
        <v>63.802</v>
      </c>
      <c r="M503" s="6">
        <v>62.488</v>
      </c>
      <c r="N503" s="6">
        <v>59.568</v>
      </c>
      <c r="O503" s="6">
        <v>56.356</v>
      </c>
      <c r="P503" s="6">
        <v>52.998</v>
      </c>
    </row>
    <row r="504" spans="1:16" ht="12.75">
      <c r="A504">
        <v>90800</v>
      </c>
      <c r="B504">
        <v>1</v>
      </c>
      <c r="C504">
        <v>52</v>
      </c>
      <c r="D504" t="s">
        <v>19</v>
      </c>
      <c r="E504" s="6">
        <v>51.392</v>
      </c>
      <c r="F504" s="6">
        <v>50.37</v>
      </c>
      <c r="G504" s="6">
        <v>49.202</v>
      </c>
      <c r="H504" s="6">
        <v>48.618</v>
      </c>
      <c r="I504" s="6">
        <v>50.078</v>
      </c>
      <c r="J504" s="6">
        <v>56.356</v>
      </c>
      <c r="K504" s="6">
        <v>64.24</v>
      </c>
      <c r="L504" s="6">
        <v>75.044</v>
      </c>
      <c r="M504" s="6">
        <v>80.3</v>
      </c>
      <c r="N504" s="6">
        <v>82.928</v>
      </c>
      <c r="O504" s="6">
        <v>85.994</v>
      </c>
      <c r="P504" s="6">
        <v>85.702</v>
      </c>
    </row>
    <row r="505" spans="1:16" ht="12.75">
      <c r="A505">
        <v>90800</v>
      </c>
      <c r="B505">
        <v>2</v>
      </c>
      <c r="D505" t="s">
        <v>19</v>
      </c>
      <c r="E505" s="6">
        <v>84.242</v>
      </c>
      <c r="F505" s="6">
        <v>86.14</v>
      </c>
      <c r="G505" s="6">
        <v>83.366</v>
      </c>
      <c r="H505" s="6">
        <v>78.402</v>
      </c>
      <c r="I505" s="6">
        <v>72.562</v>
      </c>
      <c r="J505" s="6">
        <v>68.912</v>
      </c>
      <c r="K505" s="6">
        <v>65.7</v>
      </c>
      <c r="L505" s="6">
        <v>64.678</v>
      </c>
      <c r="M505" s="6">
        <v>63.656</v>
      </c>
      <c r="N505" s="6">
        <v>61.466</v>
      </c>
      <c r="O505" s="6">
        <v>57.962</v>
      </c>
      <c r="P505" s="6">
        <v>53.29</v>
      </c>
    </row>
    <row r="506" spans="1:16" ht="12.75">
      <c r="A506">
        <v>90900</v>
      </c>
      <c r="B506">
        <v>1</v>
      </c>
      <c r="C506">
        <v>62</v>
      </c>
      <c r="D506" t="s">
        <v>19</v>
      </c>
      <c r="E506" s="6">
        <v>51.392</v>
      </c>
      <c r="F506" s="6">
        <v>50.224</v>
      </c>
      <c r="G506" s="6">
        <v>49.348</v>
      </c>
      <c r="H506" s="6">
        <v>48.764</v>
      </c>
      <c r="I506" s="6">
        <v>49.786</v>
      </c>
      <c r="J506" s="6">
        <v>52.414</v>
      </c>
      <c r="K506" s="6">
        <v>55.772</v>
      </c>
      <c r="L506" s="6">
        <v>58.984</v>
      </c>
      <c r="M506" s="6">
        <v>63.072</v>
      </c>
      <c r="N506" s="6">
        <v>63.948</v>
      </c>
      <c r="O506" s="6">
        <v>65.7</v>
      </c>
      <c r="P506" s="6">
        <v>63.802</v>
      </c>
    </row>
    <row r="507" spans="1:16" ht="12.75">
      <c r="A507">
        <v>90900</v>
      </c>
      <c r="B507">
        <v>2</v>
      </c>
      <c r="D507" t="s">
        <v>19</v>
      </c>
      <c r="E507" s="6">
        <v>62.926</v>
      </c>
      <c r="F507" s="6">
        <v>60.736</v>
      </c>
      <c r="G507" s="6">
        <v>59.86</v>
      </c>
      <c r="H507" s="6">
        <v>59.276</v>
      </c>
      <c r="I507" s="6">
        <v>58.108</v>
      </c>
      <c r="J507" s="6">
        <v>55.918</v>
      </c>
      <c r="K507" s="6">
        <v>54.166</v>
      </c>
      <c r="L507" s="6">
        <v>54.458</v>
      </c>
      <c r="M507" s="6">
        <v>53.728</v>
      </c>
      <c r="N507" s="6">
        <v>52.852</v>
      </c>
      <c r="O507" s="6">
        <v>50.954</v>
      </c>
      <c r="P507" s="6">
        <v>48.18</v>
      </c>
    </row>
    <row r="508" spans="1:16" ht="12.75">
      <c r="A508">
        <v>91000</v>
      </c>
      <c r="B508">
        <v>1</v>
      </c>
      <c r="C508">
        <v>72</v>
      </c>
      <c r="D508" t="s">
        <v>19</v>
      </c>
      <c r="E508" s="6">
        <v>46.866</v>
      </c>
      <c r="F508" s="6">
        <v>45.698</v>
      </c>
      <c r="G508" s="6">
        <v>45.26</v>
      </c>
      <c r="H508" s="6">
        <v>44.676</v>
      </c>
      <c r="I508" s="6">
        <v>44.238</v>
      </c>
      <c r="J508" s="6">
        <v>45.406</v>
      </c>
      <c r="K508" s="6">
        <v>44.968</v>
      </c>
      <c r="L508" s="6">
        <v>46.866</v>
      </c>
      <c r="M508" s="6">
        <v>49.056</v>
      </c>
      <c r="N508" s="6">
        <v>50.954</v>
      </c>
      <c r="O508" s="6">
        <v>50.516</v>
      </c>
      <c r="P508" s="6">
        <v>49.64</v>
      </c>
    </row>
    <row r="509" spans="1:16" ht="12.75">
      <c r="A509">
        <v>91000</v>
      </c>
      <c r="B509">
        <v>2</v>
      </c>
      <c r="D509" t="s">
        <v>19</v>
      </c>
      <c r="E509" s="6">
        <v>49.64</v>
      </c>
      <c r="F509" s="6">
        <v>50.078</v>
      </c>
      <c r="G509" s="6">
        <v>49.786</v>
      </c>
      <c r="H509" s="6">
        <v>49.932</v>
      </c>
      <c r="I509" s="6">
        <v>49.202</v>
      </c>
      <c r="J509" s="6">
        <v>47.742</v>
      </c>
      <c r="K509" s="6">
        <v>45.844</v>
      </c>
      <c r="L509" s="6">
        <v>46.428</v>
      </c>
      <c r="M509" s="6">
        <v>44.968</v>
      </c>
      <c r="N509" s="6">
        <v>43.8</v>
      </c>
      <c r="O509" s="6">
        <v>43.07</v>
      </c>
      <c r="P509" s="6">
        <v>42.632</v>
      </c>
    </row>
    <row r="510" spans="1:16" ht="12.75">
      <c r="A510">
        <v>91100</v>
      </c>
      <c r="B510">
        <v>1</v>
      </c>
      <c r="C510">
        <v>12</v>
      </c>
      <c r="D510" t="s">
        <v>19</v>
      </c>
      <c r="E510" s="6">
        <v>41.902</v>
      </c>
      <c r="F510" s="6">
        <v>41.318</v>
      </c>
      <c r="G510" s="6">
        <v>41.464</v>
      </c>
      <c r="H510" s="6">
        <v>41.318</v>
      </c>
      <c r="I510" s="6">
        <v>43.362</v>
      </c>
      <c r="J510" s="6">
        <v>49.786</v>
      </c>
      <c r="K510" s="6">
        <v>60.152</v>
      </c>
      <c r="L510" s="6">
        <v>71.102</v>
      </c>
      <c r="M510" s="6">
        <v>77.672</v>
      </c>
      <c r="N510" s="6">
        <v>78.694</v>
      </c>
      <c r="O510" s="6">
        <v>82.198</v>
      </c>
      <c r="P510" s="6">
        <v>81.322</v>
      </c>
    </row>
    <row r="511" spans="1:16" ht="12.75">
      <c r="A511">
        <v>91100</v>
      </c>
      <c r="B511">
        <v>2</v>
      </c>
      <c r="D511" t="s">
        <v>19</v>
      </c>
      <c r="E511" s="6">
        <v>80.738</v>
      </c>
      <c r="F511" s="6">
        <v>83.658</v>
      </c>
      <c r="G511" s="6">
        <v>82.198</v>
      </c>
      <c r="H511" s="6">
        <v>77.818</v>
      </c>
      <c r="I511" s="6">
        <v>69.788</v>
      </c>
      <c r="J511" s="6">
        <v>63.802</v>
      </c>
      <c r="K511" s="6">
        <v>60.736</v>
      </c>
      <c r="L511" s="6">
        <v>60.444</v>
      </c>
      <c r="M511" s="6">
        <v>59.568</v>
      </c>
      <c r="N511" s="6">
        <v>57.524</v>
      </c>
      <c r="O511" s="6">
        <v>54.166</v>
      </c>
      <c r="P511" s="6">
        <v>51.1</v>
      </c>
    </row>
    <row r="512" spans="1:16" ht="12.75">
      <c r="A512">
        <v>91200</v>
      </c>
      <c r="B512">
        <v>1</v>
      </c>
      <c r="C512">
        <v>22</v>
      </c>
      <c r="D512" t="s">
        <v>19</v>
      </c>
      <c r="E512" s="6">
        <v>49.056</v>
      </c>
      <c r="F512" s="6">
        <v>47.742</v>
      </c>
      <c r="G512" s="6">
        <v>46.866</v>
      </c>
      <c r="H512" s="6">
        <v>46.574</v>
      </c>
      <c r="I512" s="6">
        <v>48.91</v>
      </c>
      <c r="J512" s="6">
        <v>55.334</v>
      </c>
      <c r="K512" s="6">
        <v>65.262</v>
      </c>
      <c r="L512" s="6">
        <v>76.504</v>
      </c>
      <c r="M512" s="6">
        <v>80.738</v>
      </c>
      <c r="N512" s="6">
        <v>80.884</v>
      </c>
      <c r="O512" s="6">
        <v>84.096</v>
      </c>
      <c r="P512" s="6">
        <v>82.636</v>
      </c>
    </row>
    <row r="513" spans="1:16" ht="12.75">
      <c r="A513">
        <v>91200</v>
      </c>
      <c r="B513">
        <v>2</v>
      </c>
      <c r="D513" t="s">
        <v>19</v>
      </c>
      <c r="E513" s="6">
        <v>82.344</v>
      </c>
      <c r="F513" s="6">
        <v>85.702</v>
      </c>
      <c r="G513" s="6">
        <v>83.366</v>
      </c>
      <c r="H513" s="6">
        <v>78.256</v>
      </c>
      <c r="I513" s="6">
        <v>71.394</v>
      </c>
      <c r="J513" s="6">
        <v>65.554</v>
      </c>
      <c r="K513" s="6">
        <v>63.51</v>
      </c>
      <c r="L513" s="6">
        <v>62.634</v>
      </c>
      <c r="M513" s="6">
        <v>61.466</v>
      </c>
      <c r="N513" s="6">
        <v>59.13</v>
      </c>
      <c r="O513" s="6">
        <v>56.356</v>
      </c>
      <c r="P513" s="6">
        <v>52.998</v>
      </c>
    </row>
    <row r="514" spans="1:16" ht="12.75">
      <c r="A514">
        <v>91300</v>
      </c>
      <c r="B514">
        <v>1</v>
      </c>
      <c r="C514">
        <v>32</v>
      </c>
      <c r="D514" t="s">
        <v>19</v>
      </c>
      <c r="E514" s="6">
        <v>51.1</v>
      </c>
      <c r="F514" s="6">
        <v>49.64</v>
      </c>
      <c r="G514" s="6">
        <v>49.202</v>
      </c>
      <c r="H514" s="6">
        <v>48.618</v>
      </c>
      <c r="I514" s="6">
        <v>52.122</v>
      </c>
      <c r="J514" s="6">
        <v>54.312</v>
      </c>
      <c r="K514" s="6">
        <v>56.356</v>
      </c>
      <c r="L514" s="6">
        <v>67.306</v>
      </c>
      <c r="M514" s="6">
        <v>69.642</v>
      </c>
      <c r="N514" s="6">
        <v>70.81</v>
      </c>
      <c r="O514" s="6">
        <v>73.584</v>
      </c>
      <c r="P514" s="6">
        <v>72.124</v>
      </c>
    </row>
    <row r="515" spans="1:16" ht="12.75">
      <c r="A515">
        <v>91300</v>
      </c>
      <c r="B515">
        <v>2</v>
      </c>
      <c r="D515" t="s">
        <v>19</v>
      </c>
      <c r="E515" s="6">
        <v>79.424</v>
      </c>
      <c r="F515" s="6">
        <v>86.432</v>
      </c>
      <c r="G515" s="6">
        <v>84.242</v>
      </c>
      <c r="H515" s="6">
        <v>78.256</v>
      </c>
      <c r="I515" s="6">
        <v>71.102</v>
      </c>
      <c r="J515" s="6">
        <v>65.408</v>
      </c>
      <c r="K515" s="6">
        <v>62.342</v>
      </c>
      <c r="L515" s="6">
        <v>61.028</v>
      </c>
      <c r="M515" s="6">
        <v>58.984</v>
      </c>
      <c r="N515" s="6">
        <v>56.502</v>
      </c>
      <c r="O515" s="6">
        <v>53.144</v>
      </c>
      <c r="P515" s="6">
        <v>49.348</v>
      </c>
    </row>
    <row r="516" spans="1:16" ht="12.75">
      <c r="A516">
        <v>91400</v>
      </c>
      <c r="B516">
        <v>1</v>
      </c>
      <c r="C516">
        <v>42</v>
      </c>
      <c r="D516" t="s">
        <v>19</v>
      </c>
      <c r="E516" s="6">
        <v>46.72</v>
      </c>
      <c r="F516" s="6">
        <v>45.114</v>
      </c>
      <c r="G516" s="6">
        <v>44.238</v>
      </c>
      <c r="H516" s="6">
        <v>43.8</v>
      </c>
      <c r="I516" s="6">
        <v>44.968</v>
      </c>
      <c r="J516" s="6">
        <v>50.954</v>
      </c>
      <c r="K516" s="6">
        <v>61.174</v>
      </c>
      <c r="L516" s="6">
        <v>73.438</v>
      </c>
      <c r="M516" s="6">
        <v>77.964</v>
      </c>
      <c r="N516" s="6">
        <v>80.008</v>
      </c>
      <c r="O516" s="6">
        <v>83.074</v>
      </c>
      <c r="P516" s="6">
        <v>81.176</v>
      </c>
    </row>
    <row r="517" spans="1:16" ht="12.75">
      <c r="A517">
        <v>91400</v>
      </c>
      <c r="B517">
        <v>2</v>
      </c>
      <c r="D517" t="s">
        <v>19</v>
      </c>
      <c r="E517" s="6">
        <v>81.176</v>
      </c>
      <c r="F517" s="6">
        <v>83.658</v>
      </c>
      <c r="G517" s="6">
        <v>81.906</v>
      </c>
      <c r="H517" s="6">
        <v>75.628</v>
      </c>
      <c r="I517" s="6">
        <v>69.35</v>
      </c>
      <c r="J517" s="6">
        <v>63.802</v>
      </c>
      <c r="K517" s="6">
        <v>60.59</v>
      </c>
      <c r="L517" s="6">
        <v>59.714</v>
      </c>
      <c r="M517" s="6">
        <v>57.962</v>
      </c>
      <c r="N517" s="6">
        <v>55.626</v>
      </c>
      <c r="O517" s="6">
        <v>52.998</v>
      </c>
      <c r="P517" s="6">
        <v>50.078</v>
      </c>
    </row>
    <row r="518" spans="1:16" ht="12.75">
      <c r="A518">
        <v>91500</v>
      </c>
      <c r="B518">
        <v>1</v>
      </c>
      <c r="C518">
        <v>52</v>
      </c>
      <c r="D518" t="s">
        <v>19</v>
      </c>
      <c r="E518" s="6">
        <v>48.18</v>
      </c>
      <c r="F518" s="6">
        <v>46.866</v>
      </c>
      <c r="G518" s="6">
        <v>46.282</v>
      </c>
      <c r="H518" s="6">
        <v>45.844</v>
      </c>
      <c r="I518" s="6">
        <v>47.888</v>
      </c>
      <c r="J518" s="6">
        <v>54.166</v>
      </c>
      <c r="K518" s="6">
        <v>63.656</v>
      </c>
      <c r="L518" s="6">
        <v>74.606</v>
      </c>
      <c r="M518" s="6">
        <v>78.548</v>
      </c>
      <c r="N518" s="6">
        <v>79.716</v>
      </c>
      <c r="O518" s="6">
        <v>80.884</v>
      </c>
      <c r="P518" s="6">
        <v>79.278</v>
      </c>
    </row>
    <row r="519" spans="1:16" ht="12.75">
      <c r="A519">
        <v>91500</v>
      </c>
      <c r="B519">
        <v>2</v>
      </c>
      <c r="D519" t="s">
        <v>19</v>
      </c>
      <c r="E519" s="6">
        <v>78.11</v>
      </c>
      <c r="F519" s="6">
        <v>80.738</v>
      </c>
      <c r="G519" s="6">
        <v>77.088</v>
      </c>
      <c r="H519" s="6">
        <v>73.876</v>
      </c>
      <c r="I519" s="6">
        <v>69.642</v>
      </c>
      <c r="J519" s="6">
        <v>65.408</v>
      </c>
      <c r="K519" s="6">
        <v>64.24</v>
      </c>
      <c r="L519" s="6">
        <v>62.926</v>
      </c>
      <c r="M519" s="6">
        <v>61.174</v>
      </c>
      <c r="N519" s="6">
        <v>59.13</v>
      </c>
      <c r="O519" s="6">
        <v>54.896</v>
      </c>
      <c r="P519" s="6">
        <v>50.954</v>
      </c>
    </row>
    <row r="520" spans="1:16" ht="12.75">
      <c r="A520">
        <v>91600</v>
      </c>
      <c r="B520">
        <v>1</v>
      </c>
      <c r="C520">
        <v>62</v>
      </c>
      <c r="D520" t="s">
        <v>19</v>
      </c>
      <c r="E520" s="6">
        <v>48.764</v>
      </c>
      <c r="F520" s="6">
        <v>48.18</v>
      </c>
      <c r="G520" s="6">
        <v>48.764</v>
      </c>
      <c r="H520" s="6">
        <v>51.976</v>
      </c>
      <c r="I520" s="6">
        <v>52.268</v>
      </c>
      <c r="J520" s="6">
        <v>54.604</v>
      </c>
      <c r="K520" s="6">
        <v>57.232</v>
      </c>
      <c r="L520" s="6">
        <v>60.736</v>
      </c>
      <c r="M520" s="6">
        <v>63.218</v>
      </c>
      <c r="N520" s="6">
        <v>63.51</v>
      </c>
      <c r="O520" s="6">
        <v>65.408</v>
      </c>
      <c r="P520" s="6">
        <v>65.116</v>
      </c>
    </row>
    <row r="521" spans="1:16" ht="12.75">
      <c r="A521">
        <v>91600</v>
      </c>
      <c r="B521">
        <v>2</v>
      </c>
      <c r="D521" t="s">
        <v>19</v>
      </c>
      <c r="E521" s="6">
        <v>62.926</v>
      </c>
      <c r="F521" s="6">
        <v>62.05</v>
      </c>
      <c r="G521" s="6">
        <v>59.568</v>
      </c>
      <c r="H521" s="6">
        <v>58.838</v>
      </c>
      <c r="I521" s="6">
        <v>57.378</v>
      </c>
      <c r="J521" s="6">
        <v>56.502</v>
      </c>
      <c r="K521" s="6">
        <v>54.604</v>
      </c>
      <c r="L521" s="6">
        <v>55.626</v>
      </c>
      <c r="M521" s="6">
        <v>54.312</v>
      </c>
      <c r="N521" s="6">
        <v>52.706</v>
      </c>
      <c r="O521" s="6">
        <v>49.056</v>
      </c>
      <c r="P521" s="6">
        <v>47.45</v>
      </c>
    </row>
    <row r="522" spans="1:16" ht="12.75">
      <c r="A522">
        <v>91700</v>
      </c>
      <c r="B522">
        <v>1</v>
      </c>
      <c r="C522">
        <v>72</v>
      </c>
      <c r="D522" t="s">
        <v>19</v>
      </c>
      <c r="E522" s="6">
        <v>45.114</v>
      </c>
      <c r="F522" s="6">
        <v>44.238</v>
      </c>
      <c r="G522" s="6">
        <v>44.384</v>
      </c>
      <c r="H522" s="6">
        <v>43.508</v>
      </c>
      <c r="I522" s="6">
        <v>43.362</v>
      </c>
      <c r="J522" s="6">
        <v>41.026</v>
      </c>
      <c r="K522" s="6">
        <v>40.004</v>
      </c>
      <c r="L522" s="6">
        <v>39.712</v>
      </c>
      <c r="M522" s="6">
        <v>43.8</v>
      </c>
      <c r="N522" s="6">
        <v>47.742</v>
      </c>
      <c r="O522" s="6">
        <v>49.202</v>
      </c>
      <c r="P522" s="6">
        <v>49.348</v>
      </c>
    </row>
    <row r="523" spans="1:16" ht="12.75">
      <c r="A523">
        <v>91700</v>
      </c>
      <c r="B523">
        <v>2</v>
      </c>
      <c r="D523" t="s">
        <v>19</v>
      </c>
      <c r="E523" s="6">
        <v>48.618</v>
      </c>
      <c r="F523" s="6">
        <v>50.516</v>
      </c>
      <c r="G523" s="6">
        <v>51.83</v>
      </c>
      <c r="H523" s="6">
        <v>51.976</v>
      </c>
      <c r="I523" s="6">
        <v>51.976</v>
      </c>
      <c r="J523" s="6">
        <v>51.684</v>
      </c>
      <c r="K523" s="6">
        <v>50.078</v>
      </c>
      <c r="L523" s="6">
        <v>50.662</v>
      </c>
      <c r="M523" s="6">
        <v>50.516</v>
      </c>
      <c r="N523" s="6">
        <v>49.64</v>
      </c>
      <c r="O523" s="6">
        <v>49.932</v>
      </c>
      <c r="P523" s="6">
        <v>50.078</v>
      </c>
    </row>
    <row r="524" spans="1:16" ht="12.75">
      <c r="A524">
        <v>91800</v>
      </c>
      <c r="B524">
        <v>1</v>
      </c>
      <c r="C524">
        <v>12</v>
      </c>
      <c r="D524" t="s">
        <v>19</v>
      </c>
      <c r="E524" s="6">
        <v>49.786</v>
      </c>
      <c r="F524" s="6">
        <v>47.45</v>
      </c>
      <c r="G524" s="6">
        <v>48.618</v>
      </c>
      <c r="H524" s="6">
        <v>50.37</v>
      </c>
      <c r="I524" s="6">
        <v>50.662</v>
      </c>
      <c r="J524" s="6">
        <v>57.962</v>
      </c>
      <c r="K524" s="6">
        <v>67.306</v>
      </c>
      <c r="L524" s="6">
        <v>80.154</v>
      </c>
      <c r="M524" s="6">
        <v>85.848</v>
      </c>
      <c r="N524" s="6">
        <v>85.556</v>
      </c>
      <c r="O524" s="6">
        <v>86.14</v>
      </c>
      <c r="P524" s="6">
        <v>85.264</v>
      </c>
    </row>
    <row r="525" spans="1:16" ht="12.75">
      <c r="A525">
        <v>91800</v>
      </c>
      <c r="B525">
        <v>2</v>
      </c>
      <c r="D525" t="s">
        <v>19</v>
      </c>
      <c r="E525" s="6">
        <v>83.512</v>
      </c>
      <c r="F525" s="6">
        <v>89.498</v>
      </c>
      <c r="G525" s="6">
        <v>88.622</v>
      </c>
      <c r="H525" s="6">
        <v>83.95</v>
      </c>
      <c r="I525" s="6">
        <v>75.336</v>
      </c>
      <c r="J525" s="6">
        <v>70.372</v>
      </c>
      <c r="K525" s="6">
        <v>68.766</v>
      </c>
      <c r="L525" s="6">
        <v>65.846</v>
      </c>
      <c r="M525" s="6">
        <v>63.364</v>
      </c>
      <c r="N525" s="6">
        <v>62.78</v>
      </c>
      <c r="O525" s="6">
        <v>57.524</v>
      </c>
      <c r="P525" s="6">
        <v>53.29</v>
      </c>
    </row>
    <row r="526" spans="1:16" ht="12.75">
      <c r="A526">
        <v>91900</v>
      </c>
      <c r="B526">
        <v>1</v>
      </c>
      <c r="C526">
        <v>22</v>
      </c>
      <c r="D526" t="s">
        <v>19</v>
      </c>
      <c r="E526" s="6">
        <v>51.684</v>
      </c>
      <c r="F526" s="6">
        <v>51.976</v>
      </c>
      <c r="G526" s="6">
        <v>52.706</v>
      </c>
      <c r="H526" s="6">
        <v>49.786</v>
      </c>
      <c r="I526" s="6">
        <v>50.662</v>
      </c>
      <c r="J526" s="6">
        <v>57.378</v>
      </c>
      <c r="K526" s="6">
        <v>67.744</v>
      </c>
      <c r="L526" s="6">
        <v>78.256</v>
      </c>
      <c r="M526" s="6">
        <v>83.366</v>
      </c>
      <c r="N526" s="6">
        <v>85.848</v>
      </c>
      <c r="O526" s="6">
        <v>91.542</v>
      </c>
      <c r="P526" s="6">
        <v>91.25</v>
      </c>
    </row>
    <row r="527" spans="1:16" ht="12.75">
      <c r="A527">
        <v>91900</v>
      </c>
      <c r="B527">
        <v>2</v>
      </c>
      <c r="D527" t="s">
        <v>19</v>
      </c>
      <c r="E527" s="6">
        <v>89.644</v>
      </c>
      <c r="F527" s="6">
        <v>93.44</v>
      </c>
      <c r="G527" s="6">
        <v>88.768</v>
      </c>
      <c r="H527" s="6">
        <v>83.074</v>
      </c>
      <c r="I527" s="6">
        <v>76.504</v>
      </c>
      <c r="J527" s="6">
        <v>70.518</v>
      </c>
      <c r="K527" s="6">
        <v>68.036</v>
      </c>
      <c r="L527" s="6">
        <v>66.868</v>
      </c>
      <c r="M527" s="6">
        <v>65.554</v>
      </c>
      <c r="N527" s="6">
        <v>62.488</v>
      </c>
      <c r="O527" s="6">
        <v>59.568</v>
      </c>
      <c r="P527" s="6">
        <v>56.064</v>
      </c>
    </row>
    <row r="528" spans="1:16" ht="12.75">
      <c r="A528">
        <v>92000</v>
      </c>
      <c r="B528">
        <v>1</v>
      </c>
      <c r="C528">
        <v>32</v>
      </c>
      <c r="D528" t="s">
        <v>19</v>
      </c>
      <c r="E528" s="6">
        <v>53.874</v>
      </c>
      <c r="F528" s="6">
        <v>52.268</v>
      </c>
      <c r="G528" s="6">
        <v>51.83</v>
      </c>
      <c r="H528" s="6">
        <v>49.494</v>
      </c>
      <c r="I528" s="6">
        <v>50.516</v>
      </c>
      <c r="J528" s="6">
        <v>56.794</v>
      </c>
      <c r="K528" s="6">
        <v>66.722</v>
      </c>
      <c r="L528" s="6">
        <v>78.11</v>
      </c>
      <c r="M528" s="6">
        <v>80.3</v>
      </c>
      <c r="N528" s="6">
        <v>81.468</v>
      </c>
      <c r="O528" s="6">
        <v>84.534</v>
      </c>
      <c r="P528" s="6">
        <v>85.848</v>
      </c>
    </row>
    <row r="529" spans="1:16" ht="12.75">
      <c r="A529">
        <v>92000</v>
      </c>
      <c r="B529">
        <v>2</v>
      </c>
      <c r="D529" t="s">
        <v>19</v>
      </c>
      <c r="E529" s="6">
        <v>82.782</v>
      </c>
      <c r="F529" s="6">
        <v>85.118</v>
      </c>
      <c r="G529" s="6">
        <v>84.388</v>
      </c>
      <c r="H529" s="6">
        <v>79.716</v>
      </c>
      <c r="I529" s="6">
        <v>73.292</v>
      </c>
      <c r="J529" s="6">
        <v>68.62</v>
      </c>
      <c r="K529" s="6">
        <v>65.554</v>
      </c>
      <c r="L529" s="6">
        <v>64.24</v>
      </c>
      <c r="M529" s="6">
        <v>63.072</v>
      </c>
      <c r="N529" s="6">
        <v>60.006</v>
      </c>
      <c r="O529" s="6">
        <v>55.918</v>
      </c>
      <c r="P529" s="6">
        <v>52.56</v>
      </c>
    </row>
    <row r="530" spans="1:16" ht="12.75">
      <c r="A530">
        <v>92100</v>
      </c>
      <c r="B530">
        <v>1</v>
      </c>
      <c r="C530">
        <v>42</v>
      </c>
      <c r="D530" t="s">
        <v>19</v>
      </c>
      <c r="E530" s="6">
        <v>50.954</v>
      </c>
      <c r="F530" s="6">
        <v>49.494</v>
      </c>
      <c r="G530" s="6">
        <v>48.326</v>
      </c>
      <c r="H530" s="6">
        <v>48.034</v>
      </c>
      <c r="I530" s="6">
        <v>50.224</v>
      </c>
      <c r="J530" s="6">
        <v>56.21</v>
      </c>
      <c r="K530" s="6">
        <v>66.284</v>
      </c>
      <c r="L530" s="6">
        <v>77.818</v>
      </c>
      <c r="M530" s="6">
        <v>81.614</v>
      </c>
      <c r="N530" s="6">
        <v>83.512</v>
      </c>
      <c r="O530" s="6">
        <v>87.6</v>
      </c>
      <c r="P530" s="6">
        <v>83.658</v>
      </c>
    </row>
    <row r="531" spans="1:16" ht="12.75">
      <c r="A531">
        <v>92100</v>
      </c>
      <c r="B531">
        <v>2</v>
      </c>
      <c r="D531" t="s">
        <v>19</v>
      </c>
      <c r="E531" s="6">
        <v>81.322</v>
      </c>
      <c r="F531" s="6">
        <v>85.118</v>
      </c>
      <c r="G531" s="6">
        <v>82.782</v>
      </c>
      <c r="H531" s="6">
        <v>78.694</v>
      </c>
      <c r="I531" s="6">
        <v>72.124</v>
      </c>
      <c r="J531" s="6">
        <v>66.43</v>
      </c>
      <c r="K531" s="6">
        <v>62.05</v>
      </c>
      <c r="L531" s="6">
        <v>61.612</v>
      </c>
      <c r="M531" s="6">
        <v>59.714</v>
      </c>
      <c r="N531" s="6">
        <v>57.378</v>
      </c>
      <c r="O531" s="6">
        <v>53.874</v>
      </c>
      <c r="P531" s="6">
        <v>50.37</v>
      </c>
    </row>
    <row r="532" spans="1:16" ht="12.75">
      <c r="A532">
        <v>92200</v>
      </c>
      <c r="B532">
        <v>1</v>
      </c>
      <c r="C532">
        <v>52</v>
      </c>
      <c r="D532" t="s">
        <v>19</v>
      </c>
      <c r="E532" s="6">
        <v>48.18</v>
      </c>
      <c r="F532" s="6">
        <v>46.282</v>
      </c>
      <c r="G532" s="6">
        <v>45.114</v>
      </c>
      <c r="H532" s="6">
        <v>44.384</v>
      </c>
      <c r="I532" s="6">
        <v>46.282</v>
      </c>
      <c r="J532" s="6">
        <v>52.122</v>
      </c>
      <c r="K532" s="6">
        <v>61.758</v>
      </c>
      <c r="L532" s="6">
        <v>71.686</v>
      </c>
      <c r="M532" s="6">
        <v>77.088</v>
      </c>
      <c r="N532" s="6">
        <v>78.11</v>
      </c>
      <c r="O532" s="6">
        <v>78.694</v>
      </c>
      <c r="P532" s="6">
        <v>77.38</v>
      </c>
    </row>
    <row r="533" spans="1:16" ht="12.75">
      <c r="A533">
        <v>92200</v>
      </c>
      <c r="B533">
        <v>2</v>
      </c>
      <c r="D533" t="s">
        <v>19</v>
      </c>
      <c r="E533" s="6">
        <v>75.19</v>
      </c>
      <c r="F533" s="6">
        <v>77.818</v>
      </c>
      <c r="G533" s="6">
        <v>75.044</v>
      </c>
      <c r="H533" s="6">
        <v>69.642</v>
      </c>
      <c r="I533" s="6">
        <v>63.364</v>
      </c>
      <c r="J533" s="6">
        <v>59.568</v>
      </c>
      <c r="K533" s="6">
        <v>57.086</v>
      </c>
      <c r="L533" s="6">
        <v>55.918</v>
      </c>
      <c r="M533" s="6">
        <v>54.458</v>
      </c>
      <c r="N533" s="6">
        <v>52.268</v>
      </c>
      <c r="O533" s="6">
        <v>48.91</v>
      </c>
      <c r="P533" s="6">
        <v>44.968</v>
      </c>
    </row>
    <row r="534" spans="1:16" ht="12.75">
      <c r="A534">
        <v>92300</v>
      </c>
      <c r="B534">
        <v>1</v>
      </c>
      <c r="C534">
        <v>62</v>
      </c>
      <c r="D534" t="s">
        <v>19</v>
      </c>
      <c r="E534" s="6">
        <v>43.216</v>
      </c>
      <c r="F534" s="6">
        <v>41.172</v>
      </c>
      <c r="G534" s="6">
        <v>41.172</v>
      </c>
      <c r="H534" s="6">
        <v>40.734</v>
      </c>
      <c r="I534" s="6">
        <v>41.756</v>
      </c>
      <c r="J534" s="6">
        <v>44.968</v>
      </c>
      <c r="K534" s="6">
        <v>47.45</v>
      </c>
      <c r="L534" s="6">
        <v>50.37</v>
      </c>
      <c r="M534" s="6">
        <v>52.706</v>
      </c>
      <c r="N534" s="6">
        <v>54.604</v>
      </c>
      <c r="O534" s="6">
        <v>54.604</v>
      </c>
      <c r="P534" s="6">
        <v>54.312</v>
      </c>
    </row>
    <row r="535" spans="1:16" ht="12.75">
      <c r="A535">
        <v>92300</v>
      </c>
      <c r="B535">
        <v>2</v>
      </c>
      <c r="D535" t="s">
        <v>19</v>
      </c>
      <c r="E535" s="6">
        <v>52.852</v>
      </c>
      <c r="F535" s="6">
        <v>52.56</v>
      </c>
      <c r="G535" s="6">
        <v>51.684</v>
      </c>
      <c r="H535" s="6">
        <v>50.954</v>
      </c>
      <c r="I535" s="6">
        <v>49.786</v>
      </c>
      <c r="J535" s="6">
        <v>48.764</v>
      </c>
      <c r="K535" s="6">
        <v>48.764</v>
      </c>
      <c r="L535" s="6">
        <v>48.326</v>
      </c>
      <c r="M535" s="6">
        <v>47.45</v>
      </c>
      <c r="N535" s="6">
        <v>46.574</v>
      </c>
      <c r="O535" s="6">
        <v>45.26</v>
      </c>
      <c r="P535" s="6">
        <v>43.362</v>
      </c>
    </row>
    <row r="536" spans="1:16" ht="12.75">
      <c r="A536">
        <v>92400</v>
      </c>
      <c r="B536">
        <v>1</v>
      </c>
      <c r="C536">
        <v>72</v>
      </c>
      <c r="D536" t="s">
        <v>19</v>
      </c>
      <c r="E536" s="6">
        <v>42.778</v>
      </c>
      <c r="F536" s="6">
        <v>42.632</v>
      </c>
      <c r="G536" s="6">
        <v>42.34</v>
      </c>
      <c r="H536" s="6">
        <v>42.048</v>
      </c>
      <c r="I536" s="6">
        <v>41.756</v>
      </c>
      <c r="J536" s="6">
        <v>43.216</v>
      </c>
      <c r="K536" s="6">
        <v>44.53</v>
      </c>
      <c r="L536" s="6">
        <v>44.676</v>
      </c>
      <c r="M536" s="6">
        <v>46.866</v>
      </c>
      <c r="N536" s="6">
        <v>48.18</v>
      </c>
      <c r="O536" s="6">
        <v>48.764</v>
      </c>
      <c r="P536" s="6">
        <v>49.056</v>
      </c>
    </row>
    <row r="537" spans="1:16" ht="12.75">
      <c r="A537">
        <v>92400</v>
      </c>
      <c r="B537">
        <v>2</v>
      </c>
      <c r="D537" t="s">
        <v>19</v>
      </c>
      <c r="E537" s="6">
        <v>48.91</v>
      </c>
      <c r="F537" s="6">
        <v>48.91</v>
      </c>
      <c r="G537" s="6">
        <v>49.202</v>
      </c>
      <c r="H537" s="6">
        <v>49.202</v>
      </c>
      <c r="I537" s="6">
        <v>47.596</v>
      </c>
      <c r="J537" s="6">
        <v>48.472</v>
      </c>
      <c r="K537" s="6">
        <v>48.034</v>
      </c>
      <c r="L537" s="6">
        <v>48.18</v>
      </c>
      <c r="M537" s="6">
        <v>47.012</v>
      </c>
      <c r="N537" s="6">
        <v>46.282</v>
      </c>
      <c r="O537" s="6">
        <v>45.114</v>
      </c>
      <c r="P537" s="6">
        <v>44.238</v>
      </c>
    </row>
    <row r="538" spans="1:16" ht="12.75">
      <c r="A538">
        <v>92500</v>
      </c>
      <c r="B538">
        <v>1</v>
      </c>
      <c r="C538">
        <v>12</v>
      </c>
      <c r="D538" t="s">
        <v>19</v>
      </c>
      <c r="E538" s="6">
        <v>44.238</v>
      </c>
      <c r="F538" s="6">
        <v>43.946</v>
      </c>
      <c r="G538" s="6">
        <v>44.092</v>
      </c>
      <c r="H538" s="6">
        <v>44.676</v>
      </c>
      <c r="I538" s="6">
        <v>46.282</v>
      </c>
      <c r="J538" s="6">
        <v>52.706</v>
      </c>
      <c r="K538" s="6">
        <v>63.51</v>
      </c>
      <c r="L538" s="6">
        <v>73.584</v>
      </c>
      <c r="M538" s="6">
        <v>77.38</v>
      </c>
      <c r="N538" s="6">
        <v>78.256</v>
      </c>
      <c r="O538" s="6">
        <v>81.906</v>
      </c>
      <c r="P538" s="6">
        <v>79.862</v>
      </c>
    </row>
    <row r="539" spans="1:16" ht="12.75">
      <c r="A539">
        <v>92500</v>
      </c>
      <c r="B539">
        <v>2</v>
      </c>
      <c r="D539" t="s">
        <v>19</v>
      </c>
      <c r="E539" s="6">
        <v>80.008</v>
      </c>
      <c r="F539" s="6">
        <v>82.344</v>
      </c>
      <c r="G539" s="6">
        <v>81.322</v>
      </c>
      <c r="H539" s="6">
        <v>76.358</v>
      </c>
      <c r="I539" s="6">
        <v>69.496</v>
      </c>
      <c r="J539" s="6">
        <v>65.262</v>
      </c>
      <c r="K539" s="6">
        <v>62.05</v>
      </c>
      <c r="L539" s="6">
        <v>60.736</v>
      </c>
      <c r="M539" s="6">
        <v>59.714</v>
      </c>
      <c r="N539" s="6">
        <v>58.108</v>
      </c>
      <c r="O539" s="6">
        <v>54.458</v>
      </c>
      <c r="P539" s="6">
        <v>51.83</v>
      </c>
    </row>
    <row r="540" spans="1:16" ht="12.75">
      <c r="A540">
        <v>92600</v>
      </c>
      <c r="B540">
        <v>1</v>
      </c>
      <c r="C540">
        <v>22</v>
      </c>
      <c r="D540" t="s">
        <v>19</v>
      </c>
      <c r="E540" s="6">
        <v>49.932</v>
      </c>
      <c r="F540" s="6">
        <v>48.91</v>
      </c>
      <c r="G540" s="6">
        <v>48.472</v>
      </c>
      <c r="H540" s="6">
        <v>48.326</v>
      </c>
      <c r="I540" s="6">
        <v>49.494</v>
      </c>
      <c r="J540" s="6">
        <v>56.21</v>
      </c>
      <c r="K540" s="6">
        <v>67.014</v>
      </c>
      <c r="L540" s="6">
        <v>76.942</v>
      </c>
      <c r="M540" s="6">
        <v>81.906</v>
      </c>
      <c r="N540" s="6">
        <v>82.198</v>
      </c>
      <c r="O540" s="6">
        <v>84.242</v>
      </c>
      <c r="P540" s="6">
        <v>81.614</v>
      </c>
    </row>
    <row r="541" spans="1:16" ht="12.75">
      <c r="A541">
        <v>92600</v>
      </c>
      <c r="B541">
        <v>2</v>
      </c>
      <c r="D541" t="s">
        <v>19</v>
      </c>
      <c r="E541" s="6">
        <v>80.738</v>
      </c>
      <c r="F541" s="6">
        <v>82.782</v>
      </c>
      <c r="G541" s="6">
        <v>80.008</v>
      </c>
      <c r="H541" s="6">
        <v>74.46</v>
      </c>
      <c r="I541" s="6">
        <v>67.89</v>
      </c>
      <c r="J541" s="6">
        <v>62.488</v>
      </c>
      <c r="K541" s="6">
        <v>62.05</v>
      </c>
      <c r="L541" s="6">
        <v>60.444</v>
      </c>
      <c r="M541" s="6">
        <v>59.422</v>
      </c>
      <c r="N541" s="6">
        <v>58.254</v>
      </c>
      <c r="O541" s="6">
        <v>54.604</v>
      </c>
      <c r="P541" s="6">
        <v>51.1</v>
      </c>
    </row>
    <row r="542" spans="1:16" ht="12.75">
      <c r="A542">
        <v>92700</v>
      </c>
      <c r="B542">
        <v>1</v>
      </c>
      <c r="C542">
        <v>32</v>
      </c>
      <c r="D542" t="s">
        <v>19</v>
      </c>
      <c r="E542" s="6">
        <v>49.932</v>
      </c>
      <c r="F542" s="6">
        <v>48.91</v>
      </c>
      <c r="G542" s="6">
        <v>48.472</v>
      </c>
      <c r="H542" s="6">
        <v>48.618</v>
      </c>
      <c r="I542" s="6">
        <v>50.224</v>
      </c>
      <c r="J542" s="6">
        <v>56.356</v>
      </c>
      <c r="K542" s="6">
        <v>66.722</v>
      </c>
      <c r="L542" s="6">
        <v>76.504</v>
      </c>
      <c r="M542" s="6">
        <v>81.03</v>
      </c>
      <c r="N542" s="6">
        <v>82.198</v>
      </c>
      <c r="O542" s="6">
        <v>84.388</v>
      </c>
      <c r="P542" s="6">
        <v>83.22</v>
      </c>
    </row>
    <row r="543" spans="1:16" ht="12.75">
      <c r="A543">
        <v>92700</v>
      </c>
      <c r="B543">
        <v>2</v>
      </c>
      <c r="D543" t="s">
        <v>19</v>
      </c>
      <c r="E543" s="6">
        <v>83.074</v>
      </c>
      <c r="F543" s="6">
        <v>84.534</v>
      </c>
      <c r="G543" s="6">
        <v>83.074</v>
      </c>
      <c r="H543" s="6">
        <v>77.818</v>
      </c>
      <c r="I543" s="6">
        <v>71.394</v>
      </c>
      <c r="J543" s="6">
        <v>66.43</v>
      </c>
      <c r="K543" s="6">
        <v>64.094</v>
      </c>
      <c r="L543" s="6">
        <v>62.926</v>
      </c>
      <c r="M543" s="6">
        <v>61.466</v>
      </c>
      <c r="N543" s="6">
        <v>59.13</v>
      </c>
      <c r="O543" s="6">
        <v>55.334</v>
      </c>
      <c r="P543" s="6">
        <v>52.122</v>
      </c>
    </row>
    <row r="544" spans="1:16" ht="12.75">
      <c r="A544">
        <v>92800</v>
      </c>
      <c r="B544">
        <v>1</v>
      </c>
      <c r="C544">
        <v>42</v>
      </c>
      <c r="D544" t="s">
        <v>19</v>
      </c>
      <c r="E544" s="6">
        <v>50.37</v>
      </c>
      <c r="F544" s="6">
        <v>48.618</v>
      </c>
      <c r="G544" s="6">
        <v>48.764</v>
      </c>
      <c r="H544" s="6">
        <v>48.034</v>
      </c>
      <c r="I544" s="6">
        <v>46.282</v>
      </c>
      <c r="J544" s="6">
        <v>51.976</v>
      </c>
      <c r="K544" s="6">
        <v>63.364</v>
      </c>
      <c r="L544" s="6">
        <v>73.584</v>
      </c>
      <c r="M544" s="6">
        <v>76.358</v>
      </c>
      <c r="N544" s="6">
        <v>75.628</v>
      </c>
      <c r="O544" s="6">
        <v>78.548</v>
      </c>
      <c r="P544" s="6">
        <v>76.358</v>
      </c>
    </row>
    <row r="545" spans="1:16" ht="12.75">
      <c r="A545">
        <v>92800</v>
      </c>
      <c r="B545">
        <v>2</v>
      </c>
      <c r="D545" t="s">
        <v>19</v>
      </c>
      <c r="E545" s="6">
        <v>75.774</v>
      </c>
      <c r="F545" s="6">
        <v>76.504</v>
      </c>
      <c r="G545" s="6">
        <v>75.19</v>
      </c>
      <c r="H545" s="6">
        <v>71.102</v>
      </c>
      <c r="I545" s="6">
        <v>65.262</v>
      </c>
      <c r="J545" s="6">
        <v>59.276</v>
      </c>
      <c r="K545" s="6">
        <v>57.67</v>
      </c>
      <c r="L545" s="6">
        <v>58.254</v>
      </c>
      <c r="M545" s="6">
        <v>58.546</v>
      </c>
      <c r="N545" s="6">
        <v>58.254</v>
      </c>
      <c r="O545" s="6">
        <v>54.896</v>
      </c>
      <c r="P545" s="6">
        <v>51.538</v>
      </c>
    </row>
    <row r="546" spans="1:16" ht="12.75">
      <c r="A546">
        <v>92900</v>
      </c>
      <c r="B546">
        <v>1</v>
      </c>
      <c r="C546">
        <v>52</v>
      </c>
      <c r="D546" t="s">
        <v>19</v>
      </c>
      <c r="E546" s="6">
        <v>49.786</v>
      </c>
      <c r="F546" s="6">
        <v>48.91</v>
      </c>
      <c r="G546" s="6">
        <v>48.472</v>
      </c>
      <c r="H546" s="6">
        <v>48.18</v>
      </c>
      <c r="I546" s="6">
        <v>50.37</v>
      </c>
      <c r="J546" s="6">
        <v>55.918</v>
      </c>
      <c r="K546" s="6">
        <v>64.24</v>
      </c>
      <c r="L546" s="6">
        <v>70.81</v>
      </c>
      <c r="M546" s="6">
        <v>76.65</v>
      </c>
      <c r="N546" s="6">
        <v>79.132</v>
      </c>
      <c r="O546" s="6">
        <v>81.03</v>
      </c>
      <c r="P546" s="6">
        <v>78.11</v>
      </c>
    </row>
    <row r="547" spans="1:16" ht="12.75">
      <c r="A547">
        <v>92900</v>
      </c>
      <c r="B547">
        <v>2</v>
      </c>
      <c r="D547" t="s">
        <v>19</v>
      </c>
      <c r="E547" s="6">
        <v>76.504</v>
      </c>
      <c r="F547" s="6">
        <v>77.38</v>
      </c>
      <c r="G547" s="6">
        <v>74.46</v>
      </c>
      <c r="H547" s="6">
        <v>68.912</v>
      </c>
      <c r="I547" s="6">
        <v>64.678</v>
      </c>
      <c r="J547" s="6">
        <v>61.028</v>
      </c>
      <c r="K547" s="6">
        <v>59.276</v>
      </c>
      <c r="L547" s="6">
        <v>58.254</v>
      </c>
      <c r="M547" s="6">
        <v>55.772</v>
      </c>
      <c r="N547" s="6">
        <v>54.312</v>
      </c>
      <c r="O547" s="6">
        <v>52.56</v>
      </c>
      <c r="P547" s="6">
        <v>49.348</v>
      </c>
    </row>
    <row r="548" spans="1:16" ht="12.75">
      <c r="A548">
        <v>93000</v>
      </c>
      <c r="B548">
        <v>1</v>
      </c>
      <c r="C548">
        <v>62</v>
      </c>
      <c r="D548" t="s">
        <v>19</v>
      </c>
      <c r="E548" s="6">
        <v>48.618</v>
      </c>
      <c r="F548" s="6">
        <v>47.742</v>
      </c>
      <c r="G548" s="6">
        <v>47.596</v>
      </c>
      <c r="H548" s="6">
        <v>47.304</v>
      </c>
      <c r="I548" s="6">
        <v>47.45</v>
      </c>
      <c r="J548" s="6">
        <v>50.516</v>
      </c>
      <c r="K548" s="6">
        <v>52.852</v>
      </c>
      <c r="L548" s="6">
        <v>53.436</v>
      </c>
      <c r="M548" s="6">
        <v>54.604</v>
      </c>
      <c r="N548" s="6">
        <v>54.896</v>
      </c>
      <c r="O548" s="6">
        <v>56.064</v>
      </c>
      <c r="P548" s="6">
        <v>55.626</v>
      </c>
    </row>
    <row r="549" spans="1:16" ht="12.75">
      <c r="A549">
        <v>93000</v>
      </c>
      <c r="B549">
        <v>2</v>
      </c>
      <c r="D549" t="s">
        <v>19</v>
      </c>
      <c r="E549" s="6">
        <v>55.626</v>
      </c>
      <c r="F549" s="6">
        <v>56.21</v>
      </c>
      <c r="G549" s="6">
        <v>55.042</v>
      </c>
      <c r="H549" s="6">
        <v>54.604</v>
      </c>
      <c r="I549" s="6">
        <v>54.02</v>
      </c>
      <c r="J549" s="6">
        <v>52.122</v>
      </c>
      <c r="K549" s="6">
        <v>51.83</v>
      </c>
      <c r="L549" s="6">
        <v>52.414</v>
      </c>
      <c r="M549" s="6">
        <v>51.246</v>
      </c>
      <c r="N549" s="6">
        <v>50.662</v>
      </c>
      <c r="O549" s="6">
        <v>48.326</v>
      </c>
      <c r="P549" s="6">
        <v>46.136</v>
      </c>
    </row>
    <row r="550" spans="1:16" ht="12.75">
      <c r="A550">
        <v>100100</v>
      </c>
      <c r="B550">
        <v>1</v>
      </c>
      <c r="C550">
        <v>72</v>
      </c>
      <c r="D550" t="s">
        <v>19</v>
      </c>
      <c r="E550" s="6">
        <v>44.092</v>
      </c>
      <c r="F550" s="6">
        <v>43.946</v>
      </c>
      <c r="G550" s="6">
        <v>44.384</v>
      </c>
      <c r="H550" s="6">
        <v>44.092</v>
      </c>
      <c r="I550" s="6">
        <v>44.092</v>
      </c>
      <c r="J550" s="6">
        <v>44.53</v>
      </c>
      <c r="K550" s="6">
        <v>41.756</v>
      </c>
      <c r="L550" s="6">
        <v>41.026</v>
      </c>
      <c r="M550" s="6">
        <v>42.924</v>
      </c>
      <c r="N550" s="6">
        <v>44.238</v>
      </c>
      <c r="O550" s="6">
        <v>44.53</v>
      </c>
      <c r="P550" s="6">
        <v>45.406</v>
      </c>
    </row>
    <row r="551" spans="1:16" ht="12.75">
      <c r="A551">
        <v>100100</v>
      </c>
      <c r="B551">
        <v>2</v>
      </c>
      <c r="D551" t="s">
        <v>19</v>
      </c>
      <c r="E551" s="6">
        <v>45.698</v>
      </c>
      <c r="F551" s="6">
        <v>46.574</v>
      </c>
      <c r="G551" s="6">
        <v>46.428</v>
      </c>
      <c r="H551" s="6">
        <v>47.012</v>
      </c>
      <c r="I551" s="6">
        <v>47.012</v>
      </c>
      <c r="J551" s="6">
        <v>46.428</v>
      </c>
      <c r="K551" s="6">
        <v>45.99</v>
      </c>
      <c r="L551" s="6">
        <v>45.99</v>
      </c>
      <c r="M551" s="6">
        <v>43.946</v>
      </c>
      <c r="N551" s="6">
        <v>42.924</v>
      </c>
      <c r="O551" s="6">
        <v>42.486</v>
      </c>
      <c r="P551" s="6">
        <v>42.34</v>
      </c>
    </row>
    <row r="552" spans="1:16" ht="12.75">
      <c r="A552">
        <v>100200</v>
      </c>
      <c r="B552">
        <v>1</v>
      </c>
      <c r="C552">
        <v>12</v>
      </c>
      <c r="D552" t="s">
        <v>19</v>
      </c>
      <c r="E552" s="6">
        <v>41.756</v>
      </c>
      <c r="F552" s="6">
        <v>41.172</v>
      </c>
      <c r="G552" s="6">
        <v>41.026</v>
      </c>
      <c r="H552" s="6">
        <v>41.318</v>
      </c>
      <c r="I552" s="6">
        <v>43.216</v>
      </c>
      <c r="J552" s="6">
        <v>49.202</v>
      </c>
      <c r="K552" s="6">
        <v>60.736</v>
      </c>
      <c r="L552" s="6">
        <v>69.788</v>
      </c>
      <c r="M552" s="6">
        <v>74.46</v>
      </c>
      <c r="N552" s="6">
        <v>74.606</v>
      </c>
      <c r="O552" s="6">
        <v>76.65</v>
      </c>
      <c r="P552" s="6">
        <v>75.92</v>
      </c>
    </row>
    <row r="553" spans="1:16" ht="12.75">
      <c r="A553">
        <v>100200</v>
      </c>
      <c r="B553">
        <v>2</v>
      </c>
      <c r="D553" t="s">
        <v>19</v>
      </c>
      <c r="E553" s="6">
        <v>76.212</v>
      </c>
      <c r="F553" s="6">
        <v>78.84</v>
      </c>
      <c r="G553" s="6">
        <v>76.942</v>
      </c>
      <c r="H553" s="6">
        <v>72.124</v>
      </c>
      <c r="I553" s="6">
        <v>65.262</v>
      </c>
      <c r="J553" s="6">
        <v>60.298</v>
      </c>
      <c r="K553" s="6">
        <v>58.838</v>
      </c>
      <c r="L553" s="6">
        <v>57.524</v>
      </c>
      <c r="M553" s="6">
        <v>56.064</v>
      </c>
      <c r="N553" s="6">
        <v>54.166</v>
      </c>
      <c r="O553" s="6">
        <v>51.1</v>
      </c>
      <c r="P553" s="6">
        <v>48.034</v>
      </c>
    </row>
    <row r="554" spans="1:16" ht="12.75">
      <c r="A554">
        <v>100300</v>
      </c>
      <c r="B554">
        <v>1</v>
      </c>
      <c r="C554">
        <v>22</v>
      </c>
      <c r="D554" t="s">
        <v>19</v>
      </c>
      <c r="E554" s="6">
        <v>46.866</v>
      </c>
      <c r="F554" s="6">
        <v>45.26</v>
      </c>
      <c r="G554" s="6">
        <v>44.53</v>
      </c>
      <c r="H554" s="6">
        <v>44.822</v>
      </c>
      <c r="I554" s="6">
        <v>46.574</v>
      </c>
      <c r="J554" s="6">
        <v>52.56</v>
      </c>
      <c r="K554" s="6">
        <v>63.218</v>
      </c>
      <c r="L554" s="6">
        <v>73</v>
      </c>
      <c r="M554" s="6">
        <v>76.504</v>
      </c>
      <c r="N554" s="6">
        <v>76.796</v>
      </c>
      <c r="O554" s="6">
        <v>80.884</v>
      </c>
      <c r="P554" s="6">
        <v>79.716</v>
      </c>
    </row>
    <row r="555" spans="1:16" ht="12.75">
      <c r="A555">
        <v>100300</v>
      </c>
      <c r="B555">
        <v>2</v>
      </c>
      <c r="D555" t="s">
        <v>19</v>
      </c>
      <c r="E555" s="6">
        <v>79.278</v>
      </c>
      <c r="F555" s="6">
        <v>81.906</v>
      </c>
      <c r="G555" s="6">
        <v>80.3</v>
      </c>
      <c r="H555" s="6">
        <v>75.774</v>
      </c>
      <c r="I555" s="6">
        <v>68.912</v>
      </c>
      <c r="J555" s="6">
        <v>63.802</v>
      </c>
      <c r="K555" s="6">
        <v>61.612</v>
      </c>
      <c r="L555" s="6">
        <v>60.736</v>
      </c>
      <c r="M555" s="6">
        <v>59.13</v>
      </c>
      <c r="N555" s="6">
        <v>55.626</v>
      </c>
      <c r="O555" s="6">
        <v>52.56</v>
      </c>
      <c r="P555" s="6">
        <v>49.932</v>
      </c>
    </row>
    <row r="556" spans="1:16" ht="12.75">
      <c r="A556">
        <v>100400</v>
      </c>
      <c r="B556">
        <v>1</v>
      </c>
      <c r="C556">
        <v>32</v>
      </c>
      <c r="D556" t="s">
        <v>19</v>
      </c>
      <c r="E556" s="6">
        <v>47.888</v>
      </c>
      <c r="F556" s="6">
        <v>45.844</v>
      </c>
      <c r="G556" s="6">
        <v>45.26</v>
      </c>
      <c r="H556" s="6">
        <v>44.822</v>
      </c>
      <c r="I556" s="6">
        <v>45.99</v>
      </c>
      <c r="J556" s="6">
        <v>51.392</v>
      </c>
      <c r="K556" s="6">
        <v>62.05</v>
      </c>
      <c r="L556" s="6">
        <v>70.956</v>
      </c>
      <c r="M556" s="6">
        <v>76.212</v>
      </c>
      <c r="N556" s="6">
        <v>78.694</v>
      </c>
      <c r="O556" s="6">
        <v>81.03</v>
      </c>
      <c r="P556" s="6">
        <v>80.3</v>
      </c>
    </row>
    <row r="557" spans="1:16" ht="12.75">
      <c r="A557">
        <v>100400</v>
      </c>
      <c r="B557">
        <v>2</v>
      </c>
      <c r="D557" t="s">
        <v>19</v>
      </c>
      <c r="E557" s="6">
        <v>78.402</v>
      </c>
      <c r="F557" s="6">
        <v>79.716</v>
      </c>
      <c r="G557" s="6">
        <v>76.358</v>
      </c>
      <c r="H557" s="6">
        <v>70.08</v>
      </c>
      <c r="I557" s="6">
        <v>63.51</v>
      </c>
      <c r="J557" s="6">
        <v>59.13</v>
      </c>
      <c r="K557" s="6">
        <v>59.422</v>
      </c>
      <c r="L557" s="6">
        <v>58.692</v>
      </c>
      <c r="M557" s="6">
        <v>56.794</v>
      </c>
      <c r="N557" s="6">
        <v>54.312</v>
      </c>
      <c r="O557" s="6">
        <v>51.392</v>
      </c>
      <c r="P557" s="6">
        <v>48.618</v>
      </c>
    </row>
    <row r="558" spans="1:16" ht="12.75">
      <c r="A558">
        <v>100500</v>
      </c>
      <c r="B558">
        <v>1</v>
      </c>
      <c r="C558">
        <v>42</v>
      </c>
      <c r="D558" t="s">
        <v>19</v>
      </c>
      <c r="E558" s="6">
        <v>47.012</v>
      </c>
      <c r="F558" s="6">
        <v>45.406</v>
      </c>
      <c r="G558" s="6">
        <v>45.114</v>
      </c>
      <c r="H558" s="6">
        <v>44.968</v>
      </c>
      <c r="I558" s="6">
        <v>46.282</v>
      </c>
      <c r="J558" s="6">
        <v>51.976</v>
      </c>
      <c r="K558" s="6">
        <v>62.926</v>
      </c>
      <c r="L558" s="6">
        <v>70.664</v>
      </c>
      <c r="M558" s="6">
        <v>73.438</v>
      </c>
      <c r="N558" s="6">
        <v>74.46</v>
      </c>
      <c r="O558" s="6">
        <v>76.504</v>
      </c>
      <c r="P558" s="6">
        <v>76.212</v>
      </c>
    </row>
    <row r="559" spans="1:16" ht="12.75">
      <c r="A559">
        <v>100500</v>
      </c>
      <c r="B559">
        <v>2</v>
      </c>
      <c r="D559" t="s">
        <v>19</v>
      </c>
      <c r="E559" s="6">
        <v>73.584</v>
      </c>
      <c r="F559" s="6">
        <v>75.774</v>
      </c>
      <c r="G559" s="6">
        <v>73.438</v>
      </c>
      <c r="H559" s="6">
        <v>67.89</v>
      </c>
      <c r="I559" s="6">
        <v>61.758</v>
      </c>
      <c r="J559" s="6">
        <v>57.816</v>
      </c>
      <c r="K559" s="6">
        <v>57.232</v>
      </c>
      <c r="L559" s="6">
        <v>55.772</v>
      </c>
      <c r="M559" s="6">
        <v>54.458</v>
      </c>
      <c r="N559" s="6">
        <v>52.998</v>
      </c>
      <c r="O559" s="6">
        <v>49.786</v>
      </c>
      <c r="P559" s="6">
        <v>46.72</v>
      </c>
    </row>
    <row r="560" spans="1:16" ht="12.75">
      <c r="A560">
        <v>100600</v>
      </c>
      <c r="B560">
        <v>1</v>
      </c>
      <c r="C560">
        <v>52</v>
      </c>
      <c r="D560" t="s">
        <v>19</v>
      </c>
      <c r="E560" s="6">
        <v>44.676</v>
      </c>
      <c r="F560" s="6">
        <v>43.8</v>
      </c>
      <c r="G560" s="6">
        <v>43.362</v>
      </c>
      <c r="H560" s="6">
        <v>43.362</v>
      </c>
      <c r="I560" s="6">
        <v>44.092</v>
      </c>
      <c r="J560" s="6">
        <v>49.202</v>
      </c>
      <c r="K560" s="6">
        <v>58.254</v>
      </c>
      <c r="L560" s="6">
        <v>67.16</v>
      </c>
      <c r="M560" s="6">
        <v>70.956</v>
      </c>
      <c r="N560" s="6">
        <v>72.27</v>
      </c>
      <c r="O560" s="6">
        <v>72.416</v>
      </c>
      <c r="P560" s="6">
        <v>74.022</v>
      </c>
    </row>
    <row r="561" spans="1:16" ht="12.75">
      <c r="A561">
        <v>100600</v>
      </c>
      <c r="B561">
        <v>2</v>
      </c>
      <c r="D561" t="s">
        <v>19</v>
      </c>
      <c r="E561" s="6">
        <v>72.27</v>
      </c>
      <c r="F561" s="6">
        <v>74.022</v>
      </c>
      <c r="G561" s="6">
        <v>68.62</v>
      </c>
      <c r="H561" s="6">
        <v>63.364</v>
      </c>
      <c r="I561" s="6">
        <v>61.466</v>
      </c>
      <c r="J561" s="6">
        <v>58.838</v>
      </c>
      <c r="K561" s="6">
        <v>57.962</v>
      </c>
      <c r="L561" s="6">
        <v>56.502</v>
      </c>
      <c r="M561" s="6">
        <v>54.604</v>
      </c>
      <c r="N561" s="6">
        <v>53.436</v>
      </c>
      <c r="O561" s="6">
        <v>52.268</v>
      </c>
      <c r="P561" s="6">
        <v>49.786</v>
      </c>
    </row>
    <row r="562" spans="1:16" ht="12.75">
      <c r="A562">
        <v>100700</v>
      </c>
      <c r="B562">
        <v>1</v>
      </c>
      <c r="C562">
        <v>62</v>
      </c>
      <c r="D562" t="s">
        <v>19</v>
      </c>
      <c r="E562" s="6">
        <v>48.326</v>
      </c>
      <c r="F562" s="6">
        <v>47.888</v>
      </c>
      <c r="G562" s="6">
        <v>46.866</v>
      </c>
      <c r="H562" s="6">
        <v>46.282</v>
      </c>
      <c r="I562" s="6">
        <v>46.574</v>
      </c>
      <c r="J562" s="6">
        <v>48.618</v>
      </c>
      <c r="K562" s="6">
        <v>51.246</v>
      </c>
      <c r="L562" s="6">
        <v>50.808</v>
      </c>
      <c r="M562" s="6">
        <v>51.83</v>
      </c>
      <c r="N562" s="6">
        <v>52.998</v>
      </c>
      <c r="O562" s="6">
        <v>54.312</v>
      </c>
      <c r="P562" s="6">
        <v>53.728</v>
      </c>
    </row>
    <row r="563" spans="1:16" ht="12.75">
      <c r="A563">
        <v>100700</v>
      </c>
      <c r="B563">
        <v>2</v>
      </c>
      <c r="D563" t="s">
        <v>19</v>
      </c>
      <c r="E563" s="6">
        <v>52.122</v>
      </c>
      <c r="F563" s="6">
        <v>51.976</v>
      </c>
      <c r="G563" s="6">
        <v>50.516</v>
      </c>
      <c r="H563" s="6">
        <v>49.64</v>
      </c>
      <c r="I563" s="6">
        <v>48.764</v>
      </c>
      <c r="J563" s="6">
        <v>48.472</v>
      </c>
      <c r="K563" s="6">
        <v>48.326</v>
      </c>
      <c r="L563" s="6">
        <v>48.472</v>
      </c>
      <c r="M563" s="6">
        <v>47.596</v>
      </c>
      <c r="N563" s="6">
        <v>47.45</v>
      </c>
      <c r="O563" s="6">
        <v>46.866</v>
      </c>
      <c r="P563" s="6">
        <v>44.238</v>
      </c>
    </row>
    <row r="564" spans="1:16" ht="12.75">
      <c r="A564">
        <v>100800</v>
      </c>
      <c r="B564">
        <v>1</v>
      </c>
      <c r="C564">
        <v>72</v>
      </c>
      <c r="D564" t="s">
        <v>19</v>
      </c>
      <c r="E564" s="6">
        <v>44.238</v>
      </c>
      <c r="F564" s="6">
        <v>44.238</v>
      </c>
      <c r="G564" s="6">
        <v>43.946</v>
      </c>
      <c r="H564" s="6">
        <v>43.508</v>
      </c>
      <c r="I564" s="6">
        <v>43.508</v>
      </c>
      <c r="J564" s="6">
        <v>44.822</v>
      </c>
      <c r="K564" s="6">
        <v>45.698</v>
      </c>
      <c r="L564" s="6">
        <v>45.99</v>
      </c>
      <c r="M564" s="6">
        <v>47.742</v>
      </c>
      <c r="N564" s="6">
        <v>48.618</v>
      </c>
      <c r="O564" s="6">
        <v>48.618</v>
      </c>
      <c r="P564" s="6">
        <v>48.91</v>
      </c>
    </row>
    <row r="565" spans="1:16" ht="12.75">
      <c r="A565">
        <v>100800</v>
      </c>
      <c r="B565">
        <v>2</v>
      </c>
      <c r="D565" t="s">
        <v>19</v>
      </c>
      <c r="E565" s="6">
        <v>48.472</v>
      </c>
      <c r="F565" s="6">
        <v>49.202</v>
      </c>
      <c r="G565" s="6">
        <v>48.472</v>
      </c>
      <c r="H565" s="6">
        <v>47.742</v>
      </c>
      <c r="I565" s="6">
        <v>49.494</v>
      </c>
      <c r="J565" s="6">
        <v>51.246</v>
      </c>
      <c r="K565" s="6">
        <v>51.246</v>
      </c>
      <c r="L565" s="6">
        <v>49.494</v>
      </c>
      <c r="M565" s="6">
        <v>47.012</v>
      </c>
      <c r="N565" s="6">
        <v>46.282</v>
      </c>
      <c r="O565" s="6">
        <v>45.552</v>
      </c>
      <c r="P565" s="6">
        <v>44.968</v>
      </c>
    </row>
    <row r="566" spans="1:16" ht="12.75">
      <c r="A566">
        <v>100900</v>
      </c>
      <c r="B566">
        <v>1</v>
      </c>
      <c r="C566">
        <v>12</v>
      </c>
      <c r="D566" t="s">
        <v>19</v>
      </c>
      <c r="E566" s="6">
        <v>44.822</v>
      </c>
      <c r="F566" s="6">
        <v>44.384</v>
      </c>
      <c r="G566" s="6">
        <v>44.384</v>
      </c>
      <c r="H566" s="6">
        <v>44.384</v>
      </c>
      <c r="I566" s="6">
        <v>45.406</v>
      </c>
      <c r="J566" s="6">
        <v>50.078</v>
      </c>
      <c r="K566" s="6">
        <v>57.378</v>
      </c>
      <c r="L566" s="6">
        <v>64.24</v>
      </c>
      <c r="M566" s="6">
        <v>66.722</v>
      </c>
      <c r="N566" s="6">
        <v>66.576</v>
      </c>
      <c r="O566" s="6">
        <v>67.744</v>
      </c>
      <c r="P566" s="6">
        <v>67.306</v>
      </c>
    </row>
    <row r="567" spans="1:16" ht="12.75">
      <c r="A567">
        <v>100900</v>
      </c>
      <c r="B567">
        <v>2</v>
      </c>
      <c r="D567" t="s">
        <v>19</v>
      </c>
      <c r="E567" s="6">
        <v>66.138</v>
      </c>
      <c r="F567" s="6">
        <v>67.89</v>
      </c>
      <c r="G567" s="6">
        <v>65.992</v>
      </c>
      <c r="H567" s="6">
        <v>64.386</v>
      </c>
      <c r="I567" s="6">
        <v>61.028</v>
      </c>
      <c r="J567" s="6">
        <v>55.48</v>
      </c>
      <c r="K567" s="6">
        <v>57.086</v>
      </c>
      <c r="L567" s="6">
        <v>57.524</v>
      </c>
      <c r="M567" s="6">
        <v>56.648</v>
      </c>
      <c r="N567" s="6">
        <v>56.064</v>
      </c>
      <c r="O567" s="6">
        <v>54.75</v>
      </c>
      <c r="P567" s="6">
        <v>52.56</v>
      </c>
    </row>
    <row r="568" spans="1:16" ht="12.75">
      <c r="A568">
        <v>101000</v>
      </c>
      <c r="B568">
        <v>1</v>
      </c>
      <c r="C568">
        <v>22</v>
      </c>
      <c r="D568" t="s">
        <v>19</v>
      </c>
      <c r="E568" s="6">
        <v>51.976</v>
      </c>
      <c r="F568" s="6">
        <v>51.976</v>
      </c>
      <c r="G568" s="6">
        <v>51.246</v>
      </c>
      <c r="H568" s="6">
        <v>49.64</v>
      </c>
      <c r="I568" s="6">
        <v>50.516</v>
      </c>
      <c r="J568" s="6">
        <v>58.108</v>
      </c>
      <c r="K568" s="6">
        <v>68.912</v>
      </c>
      <c r="L568" s="6">
        <v>80.446</v>
      </c>
      <c r="M568" s="6">
        <v>83.658</v>
      </c>
      <c r="N568" s="6">
        <v>83.366</v>
      </c>
      <c r="O568" s="6">
        <v>85.264</v>
      </c>
      <c r="P568" s="6">
        <v>83.074</v>
      </c>
    </row>
    <row r="569" spans="1:16" ht="12.75">
      <c r="A569">
        <v>101000</v>
      </c>
      <c r="B569">
        <v>2</v>
      </c>
      <c r="D569" t="s">
        <v>19</v>
      </c>
      <c r="E569" s="6">
        <v>82.344</v>
      </c>
      <c r="F569" s="6">
        <v>83.658</v>
      </c>
      <c r="G569" s="6">
        <v>80.592</v>
      </c>
      <c r="H569" s="6">
        <v>75.482</v>
      </c>
      <c r="I569" s="6">
        <v>69.496</v>
      </c>
      <c r="J569" s="6">
        <v>64.97</v>
      </c>
      <c r="K569" s="6">
        <v>65.116</v>
      </c>
      <c r="L569" s="6">
        <v>64.386</v>
      </c>
      <c r="M569" s="6">
        <v>63.218</v>
      </c>
      <c r="N569" s="6">
        <v>61.174</v>
      </c>
      <c r="O569" s="6">
        <v>58.4</v>
      </c>
      <c r="P569" s="6">
        <v>54.896</v>
      </c>
    </row>
    <row r="570" spans="1:16" ht="12.75">
      <c r="A570">
        <v>101100</v>
      </c>
      <c r="B570">
        <v>1</v>
      </c>
      <c r="C570">
        <v>32</v>
      </c>
      <c r="D570" t="s">
        <v>19</v>
      </c>
      <c r="E570" s="6">
        <v>52.414</v>
      </c>
      <c r="F570" s="6">
        <v>51.1</v>
      </c>
      <c r="G570" s="6">
        <v>50.37</v>
      </c>
      <c r="H570" s="6">
        <v>49.64</v>
      </c>
      <c r="I570" s="6">
        <v>51.1</v>
      </c>
      <c r="J570" s="6">
        <v>57.816</v>
      </c>
      <c r="K570" s="6">
        <v>68.474</v>
      </c>
      <c r="L570" s="6">
        <v>78.256</v>
      </c>
      <c r="M570" s="6">
        <v>82.636</v>
      </c>
      <c r="N570" s="6">
        <v>80.3</v>
      </c>
      <c r="O570" s="6">
        <v>76.504</v>
      </c>
      <c r="P570" s="6">
        <v>75.628</v>
      </c>
    </row>
    <row r="571" spans="1:16" ht="12.75">
      <c r="A571">
        <v>101100</v>
      </c>
      <c r="B571">
        <v>2</v>
      </c>
      <c r="D571" t="s">
        <v>19</v>
      </c>
      <c r="E571" s="6">
        <v>75.336</v>
      </c>
      <c r="F571" s="6">
        <v>77.818</v>
      </c>
      <c r="G571" s="6">
        <v>74.752</v>
      </c>
      <c r="H571" s="6">
        <v>70.226</v>
      </c>
      <c r="I571" s="6">
        <v>68.474</v>
      </c>
      <c r="J571" s="6">
        <v>64.094</v>
      </c>
      <c r="K571" s="6">
        <v>62.926</v>
      </c>
      <c r="L571" s="6">
        <v>61.174</v>
      </c>
      <c r="M571" s="6">
        <v>58.4</v>
      </c>
      <c r="N571" s="6">
        <v>56.648</v>
      </c>
      <c r="O571" s="6">
        <v>54.166</v>
      </c>
      <c r="P571" s="6">
        <v>52.268</v>
      </c>
    </row>
    <row r="572" spans="1:16" ht="12.75">
      <c r="A572">
        <v>101200</v>
      </c>
      <c r="B572">
        <v>1</v>
      </c>
      <c r="C572">
        <v>42</v>
      </c>
      <c r="D572" t="s">
        <v>19</v>
      </c>
      <c r="E572" s="6">
        <v>51.1</v>
      </c>
      <c r="F572" s="6">
        <v>49.348</v>
      </c>
      <c r="G572" s="6">
        <v>47.304</v>
      </c>
      <c r="H572" s="6">
        <v>45.552</v>
      </c>
      <c r="I572" s="6">
        <v>46.866</v>
      </c>
      <c r="J572" s="6">
        <v>51.246</v>
      </c>
      <c r="K572" s="6">
        <v>62.78</v>
      </c>
      <c r="L572" s="6">
        <v>71.832</v>
      </c>
      <c r="M572" s="6">
        <v>70.664</v>
      </c>
      <c r="N572" s="6">
        <v>70.664</v>
      </c>
      <c r="O572" s="6">
        <v>71.54</v>
      </c>
      <c r="P572" s="6">
        <v>70.08</v>
      </c>
    </row>
    <row r="573" spans="1:16" ht="12.75">
      <c r="A573">
        <v>101200</v>
      </c>
      <c r="B573">
        <v>2</v>
      </c>
      <c r="D573" t="s">
        <v>19</v>
      </c>
      <c r="E573" s="6">
        <v>69.788</v>
      </c>
      <c r="F573" s="6">
        <v>73</v>
      </c>
      <c r="G573" s="6">
        <v>74.46</v>
      </c>
      <c r="H573" s="6">
        <v>71.978</v>
      </c>
      <c r="I573" s="6">
        <v>65.116</v>
      </c>
      <c r="J573" s="6">
        <v>58.254</v>
      </c>
      <c r="K573" s="6">
        <v>56.064</v>
      </c>
      <c r="L573" s="6">
        <v>54.604</v>
      </c>
      <c r="M573" s="6">
        <v>53.29</v>
      </c>
      <c r="N573" s="6">
        <v>51.392</v>
      </c>
      <c r="O573" s="6">
        <v>49.494</v>
      </c>
      <c r="P573" s="6">
        <v>47.596</v>
      </c>
    </row>
    <row r="574" spans="1:16" ht="12.75">
      <c r="A574">
        <v>101300</v>
      </c>
      <c r="B574">
        <v>1</v>
      </c>
      <c r="C574">
        <v>52</v>
      </c>
      <c r="D574" t="s">
        <v>19</v>
      </c>
      <c r="E574" s="6">
        <v>45.26</v>
      </c>
      <c r="F574" s="6">
        <v>44.384</v>
      </c>
      <c r="G574" s="6">
        <v>43.946</v>
      </c>
      <c r="H574" s="6">
        <v>43.654</v>
      </c>
      <c r="I574" s="6">
        <v>44.968</v>
      </c>
      <c r="J574" s="6">
        <v>49.786</v>
      </c>
      <c r="K574" s="6">
        <v>60.006</v>
      </c>
      <c r="L574" s="6">
        <v>68.474</v>
      </c>
      <c r="M574" s="6">
        <v>72.708</v>
      </c>
      <c r="N574" s="6">
        <v>74.606</v>
      </c>
      <c r="O574" s="6">
        <v>76.212</v>
      </c>
      <c r="P574" s="6">
        <v>75.482</v>
      </c>
    </row>
    <row r="575" spans="1:16" ht="12.75">
      <c r="A575">
        <v>101300</v>
      </c>
      <c r="B575">
        <v>2</v>
      </c>
      <c r="D575" t="s">
        <v>19</v>
      </c>
      <c r="E575" s="6">
        <v>74.606</v>
      </c>
      <c r="F575" s="6">
        <v>75.336</v>
      </c>
      <c r="G575" s="6">
        <v>73.73</v>
      </c>
      <c r="H575" s="6">
        <v>68.182</v>
      </c>
      <c r="I575" s="6">
        <v>61.612</v>
      </c>
      <c r="J575" s="6">
        <v>57.086</v>
      </c>
      <c r="K575" s="6">
        <v>57.086</v>
      </c>
      <c r="L575" s="6">
        <v>54.896</v>
      </c>
      <c r="M575" s="6">
        <v>53.436</v>
      </c>
      <c r="N575" s="6">
        <v>51.684</v>
      </c>
      <c r="O575" s="6">
        <v>49.056</v>
      </c>
      <c r="P575" s="6">
        <v>45.552</v>
      </c>
    </row>
    <row r="576" spans="1:16" ht="12.75">
      <c r="A576">
        <v>101400</v>
      </c>
      <c r="B576">
        <v>1</v>
      </c>
      <c r="C576">
        <v>62</v>
      </c>
      <c r="D576" t="s">
        <v>19</v>
      </c>
      <c r="E576" s="6">
        <v>43.8</v>
      </c>
      <c r="F576" s="6">
        <v>43.216</v>
      </c>
      <c r="G576" s="6">
        <v>42.34</v>
      </c>
      <c r="H576" s="6">
        <v>41.464</v>
      </c>
      <c r="I576" s="6">
        <v>41.464</v>
      </c>
      <c r="J576" s="6">
        <v>44.092</v>
      </c>
      <c r="K576" s="6">
        <v>48.618</v>
      </c>
      <c r="L576" s="6">
        <v>48.91</v>
      </c>
      <c r="M576" s="6">
        <v>51.246</v>
      </c>
      <c r="N576" s="6">
        <v>52.268</v>
      </c>
      <c r="O576" s="6">
        <v>53.728</v>
      </c>
      <c r="P576" s="6">
        <v>53.874</v>
      </c>
    </row>
    <row r="577" spans="1:16" ht="12.75">
      <c r="A577">
        <v>101400</v>
      </c>
      <c r="B577">
        <v>2</v>
      </c>
      <c r="D577" t="s">
        <v>19</v>
      </c>
      <c r="E577" s="6">
        <v>52.414</v>
      </c>
      <c r="F577" s="6">
        <v>51.83</v>
      </c>
      <c r="G577" s="6">
        <v>51.538</v>
      </c>
      <c r="H577" s="6">
        <v>51.1</v>
      </c>
      <c r="I577" s="6">
        <v>49.494</v>
      </c>
      <c r="J577" s="6">
        <v>47.888</v>
      </c>
      <c r="K577" s="6">
        <v>48.326</v>
      </c>
      <c r="L577" s="6">
        <v>47.742</v>
      </c>
      <c r="M577" s="6">
        <v>47.304</v>
      </c>
      <c r="N577" s="6">
        <v>46.136</v>
      </c>
      <c r="O577" s="6">
        <v>44.968</v>
      </c>
      <c r="P577" s="6">
        <v>43.654</v>
      </c>
    </row>
    <row r="578" spans="1:16" ht="12.75">
      <c r="A578">
        <v>101500</v>
      </c>
      <c r="B578">
        <v>1</v>
      </c>
      <c r="C578">
        <v>72</v>
      </c>
      <c r="D578" t="s">
        <v>19</v>
      </c>
      <c r="E578" s="6">
        <v>43.654</v>
      </c>
      <c r="F578" s="6">
        <v>43.508</v>
      </c>
      <c r="G578" s="6">
        <v>44.092</v>
      </c>
      <c r="H578" s="6">
        <v>43.946</v>
      </c>
      <c r="I578" s="6">
        <v>44.822</v>
      </c>
      <c r="J578" s="6">
        <v>48.034</v>
      </c>
      <c r="K578" s="6">
        <v>49.786</v>
      </c>
      <c r="L578" s="6">
        <v>49.348</v>
      </c>
      <c r="M578" s="6">
        <v>52.414</v>
      </c>
      <c r="N578" s="6">
        <v>47.888</v>
      </c>
      <c r="O578" s="6">
        <v>47.596</v>
      </c>
      <c r="P578" s="6">
        <v>48.326</v>
      </c>
    </row>
    <row r="579" spans="1:16" ht="12.75">
      <c r="A579">
        <v>101500</v>
      </c>
      <c r="B579">
        <v>2</v>
      </c>
      <c r="D579" t="s">
        <v>19</v>
      </c>
      <c r="E579" s="6">
        <v>47.742</v>
      </c>
      <c r="F579" s="6">
        <v>48.034</v>
      </c>
      <c r="G579" s="6">
        <v>47.45</v>
      </c>
      <c r="H579" s="6">
        <v>46.282</v>
      </c>
      <c r="I579" s="6">
        <v>45.844</v>
      </c>
      <c r="J579" s="6">
        <v>45.26</v>
      </c>
      <c r="K579" s="6">
        <v>44.968</v>
      </c>
      <c r="L579" s="6">
        <v>43.946</v>
      </c>
      <c r="M579" s="6">
        <v>41.61</v>
      </c>
      <c r="N579" s="6">
        <v>41.464</v>
      </c>
      <c r="O579" s="6">
        <v>40.88</v>
      </c>
      <c r="P579" s="6">
        <v>40.734</v>
      </c>
    </row>
    <row r="580" spans="1:16" ht="12.75">
      <c r="A580">
        <v>101600</v>
      </c>
      <c r="B580">
        <v>1</v>
      </c>
      <c r="C580">
        <v>12</v>
      </c>
      <c r="D580" t="s">
        <v>19</v>
      </c>
      <c r="E580" s="6">
        <v>40.296</v>
      </c>
      <c r="F580" s="6">
        <v>39.42</v>
      </c>
      <c r="G580" s="6">
        <v>40.004</v>
      </c>
      <c r="H580" s="6">
        <v>41.61</v>
      </c>
      <c r="I580" s="6">
        <v>42.632</v>
      </c>
      <c r="J580" s="6">
        <v>48.618</v>
      </c>
      <c r="K580" s="6">
        <v>60.006</v>
      </c>
      <c r="L580" s="6">
        <v>70.226</v>
      </c>
      <c r="M580" s="6">
        <v>74.46</v>
      </c>
      <c r="N580" s="6">
        <v>74.46</v>
      </c>
      <c r="O580" s="6">
        <v>76.796</v>
      </c>
      <c r="P580" s="6">
        <v>74.752</v>
      </c>
    </row>
    <row r="581" spans="1:16" ht="12.75">
      <c r="A581">
        <v>101600</v>
      </c>
      <c r="B581">
        <v>2</v>
      </c>
      <c r="D581" t="s">
        <v>19</v>
      </c>
      <c r="E581" s="6">
        <v>74.46</v>
      </c>
      <c r="F581" s="6">
        <v>76.504</v>
      </c>
      <c r="G581" s="6">
        <v>72.416</v>
      </c>
      <c r="H581" s="6">
        <v>66.576</v>
      </c>
      <c r="I581" s="6">
        <v>61.32</v>
      </c>
      <c r="J581" s="6">
        <v>56.94</v>
      </c>
      <c r="K581" s="6">
        <v>57.086</v>
      </c>
      <c r="L581" s="6">
        <v>55.772</v>
      </c>
      <c r="M581" s="6">
        <v>55.188</v>
      </c>
      <c r="N581" s="6">
        <v>53.728</v>
      </c>
      <c r="O581" s="6">
        <v>50.954</v>
      </c>
      <c r="P581" s="6">
        <v>47.888</v>
      </c>
    </row>
    <row r="582" spans="1:16" ht="12.75">
      <c r="A582">
        <v>101700</v>
      </c>
      <c r="B582">
        <v>1</v>
      </c>
      <c r="C582">
        <v>22</v>
      </c>
      <c r="D582" t="s">
        <v>19</v>
      </c>
      <c r="E582" s="6">
        <v>46.282</v>
      </c>
      <c r="F582" s="6">
        <v>45.844</v>
      </c>
      <c r="G582" s="6">
        <v>45.99</v>
      </c>
      <c r="H582" s="6">
        <v>44.676</v>
      </c>
      <c r="I582" s="6">
        <v>46.866</v>
      </c>
      <c r="J582" s="6">
        <v>52.268</v>
      </c>
      <c r="K582" s="6">
        <v>62.926</v>
      </c>
      <c r="L582" s="6">
        <v>73.292</v>
      </c>
      <c r="M582" s="6">
        <v>75.628</v>
      </c>
      <c r="N582" s="6">
        <v>74.46</v>
      </c>
      <c r="O582" s="6">
        <v>77.234</v>
      </c>
      <c r="P582" s="6">
        <v>74.752</v>
      </c>
    </row>
    <row r="583" spans="1:16" ht="12.75">
      <c r="A583">
        <v>101700</v>
      </c>
      <c r="B583">
        <v>2</v>
      </c>
      <c r="D583" t="s">
        <v>19</v>
      </c>
      <c r="E583" s="6">
        <v>73.876</v>
      </c>
      <c r="F583" s="6">
        <v>76.358</v>
      </c>
      <c r="G583" s="6">
        <v>73.146</v>
      </c>
      <c r="H583" s="6">
        <v>67.452</v>
      </c>
      <c r="I583" s="6">
        <v>61.758</v>
      </c>
      <c r="J583" s="6">
        <v>58.692</v>
      </c>
      <c r="K583" s="6">
        <v>58.838</v>
      </c>
      <c r="L583" s="6">
        <v>57.962</v>
      </c>
      <c r="M583" s="6">
        <v>56.648</v>
      </c>
      <c r="N583" s="6">
        <v>55.334</v>
      </c>
      <c r="O583" s="6">
        <v>53.874</v>
      </c>
      <c r="P583" s="6">
        <v>51.392</v>
      </c>
    </row>
    <row r="584" spans="1:16" ht="12.75">
      <c r="A584">
        <v>101800</v>
      </c>
      <c r="B584">
        <v>1</v>
      </c>
      <c r="C584">
        <v>32</v>
      </c>
      <c r="D584" t="s">
        <v>19</v>
      </c>
      <c r="E584" s="6">
        <v>49.494</v>
      </c>
      <c r="F584" s="6">
        <v>48.18</v>
      </c>
      <c r="G584" s="6">
        <v>48.326</v>
      </c>
      <c r="H584" s="6">
        <v>48.034</v>
      </c>
      <c r="I584" s="6">
        <v>48.91</v>
      </c>
      <c r="J584" s="6">
        <v>55.042</v>
      </c>
      <c r="K584" s="6">
        <v>65.262</v>
      </c>
      <c r="L584" s="6">
        <v>75.482</v>
      </c>
      <c r="M584" s="6">
        <v>78.402</v>
      </c>
      <c r="N584" s="6">
        <v>78.986</v>
      </c>
      <c r="O584" s="6">
        <v>81.322</v>
      </c>
      <c r="P584" s="6">
        <v>80.008</v>
      </c>
    </row>
    <row r="585" spans="1:16" ht="12.75">
      <c r="A585">
        <v>101800</v>
      </c>
      <c r="B585">
        <v>2</v>
      </c>
      <c r="D585" t="s">
        <v>19</v>
      </c>
      <c r="E585" s="6">
        <v>77.818</v>
      </c>
      <c r="F585" s="6">
        <v>79.57</v>
      </c>
      <c r="G585" s="6">
        <v>77.234</v>
      </c>
      <c r="H585" s="6">
        <v>71.686</v>
      </c>
      <c r="I585" s="6">
        <v>65.7</v>
      </c>
      <c r="J585" s="6">
        <v>63.51</v>
      </c>
      <c r="K585" s="6">
        <v>62.488</v>
      </c>
      <c r="L585" s="6">
        <v>61.466</v>
      </c>
      <c r="M585" s="6">
        <v>60.298</v>
      </c>
      <c r="N585" s="6">
        <v>58.4</v>
      </c>
      <c r="O585" s="6">
        <v>55.918</v>
      </c>
      <c r="P585" s="6">
        <v>52.414</v>
      </c>
    </row>
    <row r="586" spans="1:16" ht="12.75">
      <c r="A586">
        <v>101900</v>
      </c>
      <c r="B586">
        <v>1</v>
      </c>
      <c r="C586">
        <v>81</v>
      </c>
      <c r="D586" t="s">
        <v>19</v>
      </c>
      <c r="E586" s="6">
        <v>50.662</v>
      </c>
      <c r="F586" s="6">
        <v>50.078</v>
      </c>
      <c r="G586" s="6">
        <v>49.932</v>
      </c>
      <c r="H586" s="6">
        <v>49.348</v>
      </c>
      <c r="I586" s="6">
        <v>50.516</v>
      </c>
      <c r="J586" s="6">
        <v>55.772</v>
      </c>
      <c r="K586" s="6">
        <v>66.138</v>
      </c>
      <c r="L586" s="6">
        <v>75.482</v>
      </c>
      <c r="M586" s="6">
        <v>79.278</v>
      </c>
      <c r="N586" s="6">
        <v>79.132</v>
      </c>
      <c r="O586" s="6">
        <v>80.884</v>
      </c>
      <c r="P586" s="6">
        <v>79.716</v>
      </c>
    </row>
    <row r="587" spans="1:16" ht="12.75">
      <c r="A587">
        <v>101900</v>
      </c>
      <c r="B587">
        <v>2</v>
      </c>
      <c r="D587" t="s">
        <v>19</v>
      </c>
      <c r="E587" s="6">
        <v>78.402</v>
      </c>
      <c r="F587" s="6">
        <v>81.468</v>
      </c>
      <c r="G587" s="6">
        <v>78.402</v>
      </c>
      <c r="H587" s="6">
        <v>72.708</v>
      </c>
      <c r="I587" s="6">
        <v>65.992</v>
      </c>
      <c r="J587" s="6">
        <v>60.882</v>
      </c>
      <c r="K587" s="6">
        <v>61.174</v>
      </c>
      <c r="L587" s="6">
        <v>61.028</v>
      </c>
      <c r="M587" s="6">
        <v>61.028</v>
      </c>
      <c r="N587" s="6">
        <v>58.984</v>
      </c>
      <c r="O587" s="6">
        <v>56.502</v>
      </c>
      <c r="P587" s="6">
        <v>52.998</v>
      </c>
    </row>
    <row r="588" spans="1:16" ht="12.75">
      <c r="A588">
        <v>102000</v>
      </c>
      <c r="B588">
        <v>1</v>
      </c>
      <c r="C588">
        <v>52</v>
      </c>
      <c r="D588" t="s">
        <v>19</v>
      </c>
      <c r="E588" s="6">
        <v>51.538</v>
      </c>
      <c r="F588" s="6">
        <v>50.37</v>
      </c>
      <c r="G588" s="6">
        <v>49.932</v>
      </c>
      <c r="H588" s="6">
        <v>49.202</v>
      </c>
      <c r="I588" s="6">
        <v>51.246</v>
      </c>
      <c r="J588" s="6">
        <v>57.378</v>
      </c>
      <c r="K588" s="6">
        <v>66.576</v>
      </c>
      <c r="L588" s="6">
        <v>75.482</v>
      </c>
      <c r="M588" s="6">
        <v>79.132</v>
      </c>
      <c r="N588" s="6">
        <v>79.132</v>
      </c>
      <c r="O588" s="6">
        <v>80.3</v>
      </c>
      <c r="P588" s="6">
        <v>78.694</v>
      </c>
    </row>
    <row r="589" spans="1:16" ht="12.75">
      <c r="A589">
        <v>102000</v>
      </c>
      <c r="B589">
        <v>2</v>
      </c>
      <c r="D589" t="s">
        <v>19</v>
      </c>
      <c r="E589" s="6">
        <v>76.942</v>
      </c>
      <c r="F589" s="6">
        <v>78.986</v>
      </c>
      <c r="G589" s="6">
        <v>76.65</v>
      </c>
      <c r="H589" s="6">
        <v>71.248</v>
      </c>
      <c r="I589" s="6">
        <v>66.284</v>
      </c>
      <c r="J589" s="6">
        <v>63.072</v>
      </c>
      <c r="K589" s="6">
        <v>61.758</v>
      </c>
      <c r="L589" s="6">
        <v>59.422</v>
      </c>
      <c r="M589" s="6">
        <v>58.838</v>
      </c>
      <c r="N589" s="6">
        <v>56.502</v>
      </c>
      <c r="O589" s="6">
        <v>53.874</v>
      </c>
      <c r="P589" s="6">
        <v>50.662</v>
      </c>
    </row>
    <row r="590" spans="1:16" ht="12.75">
      <c r="A590">
        <v>102100</v>
      </c>
      <c r="B590">
        <v>1</v>
      </c>
      <c r="C590">
        <v>62</v>
      </c>
      <c r="D590" t="s">
        <v>19</v>
      </c>
      <c r="E590" s="6">
        <v>49.202</v>
      </c>
      <c r="F590" s="6">
        <v>48.326</v>
      </c>
      <c r="G590" s="6">
        <v>48.326</v>
      </c>
      <c r="H590" s="6">
        <v>47.596</v>
      </c>
      <c r="I590" s="6">
        <v>47.888</v>
      </c>
      <c r="J590" s="6">
        <v>50.516</v>
      </c>
      <c r="K590" s="6">
        <v>54.75</v>
      </c>
      <c r="L590" s="6">
        <v>55.042</v>
      </c>
      <c r="M590" s="6">
        <v>55.626</v>
      </c>
      <c r="N590" s="6">
        <v>55.626</v>
      </c>
      <c r="O590" s="6">
        <v>57.086</v>
      </c>
      <c r="P590" s="6">
        <v>56.648</v>
      </c>
    </row>
    <row r="591" spans="1:16" ht="12.75">
      <c r="A591">
        <v>102100</v>
      </c>
      <c r="B591">
        <v>2</v>
      </c>
      <c r="D591" t="s">
        <v>19</v>
      </c>
      <c r="E591" s="6">
        <v>57.962</v>
      </c>
      <c r="F591" s="6">
        <v>57.086</v>
      </c>
      <c r="G591" s="6">
        <v>55.626</v>
      </c>
      <c r="H591" s="6">
        <v>55.48</v>
      </c>
      <c r="I591" s="6">
        <v>54.02</v>
      </c>
      <c r="J591" s="6">
        <v>53.582</v>
      </c>
      <c r="K591" s="6">
        <v>55.334</v>
      </c>
      <c r="L591" s="6">
        <v>56.356</v>
      </c>
      <c r="M591" s="6">
        <v>54.896</v>
      </c>
      <c r="N591" s="6">
        <v>53.582</v>
      </c>
      <c r="O591" s="6">
        <v>52.852</v>
      </c>
      <c r="P591" s="6">
        <v>50.954</v>
      </c>
    </row>
    <row r="592" spans="1:16" ht="12.75">
      <c r="A592">
        <v>102200</v>
      </c>
      <c r="B592">
        <v>1</v>
      </c>
      <c r="C592">
        <v>72</v>
      </c>
      <c r="D592" t="s">
        <v>19</v>
      </c>
      <c r="E592" s="6">
        <v>48.91</v>
      </c>
      <c r="F592" s="6">
        <v>51.976</v>
      </c>
      <c r="G592" s="6">
        <v>56.794</v>
      </c>
      <c r="H592" s="6">
        <v>56.356</v>
      </c>
      <c r="I592" s="6">
        <v>55.918</v>
      </c>
      <c r="J592" s="6">
        <v>54.896</v>
      </c>
      <c r="K592" s="6">
        <v>58.546</v>
      </c>
      <c r="L592" s="6">
        <v>58.108</v>
      </c>
      <c r="M592" s="6">
        <v>60.736</v>
      </c>
      <c r="N592" s="6">
        <v>61.904</v>
      </c>
      <c r="O592" s="6">
        <v>56.502</v>
      </c>
      <c r="P592" s="6">
        <v>52.56</v>
      </c>
    </row>
    <row r="593" spans="1:16" ht="12.75">
      <c r="A593">
        <v>102200</v>
      </c>
      <c r="B593">
        <v>2</v>
      </c>
      <c r="D593" t="s">
        <v>19</v>
      </c>
      <c r="E593" s="6">
        <v>52.414</v>
      </c>
      <c r="F593" s="6">
        <v>53.29</v>
      </c>
      <c r="G593" s="6">
        <v>52.414</v>
      </c>
      <c r="H593" s="6">
        <v>53.29</v>
      </c>
      <c r="I593" s="6">
        <v>53.144</v>
      </c>
      <c r="J593" s="6">
        <v>53.144</v>
      </c>
      <c r="K593" s="6">
        <v>55.48</v>
      </c>
      <c r="L593" s="6">
        <v>52.414</v>
      </c>
      <c r="M593" s="6">
        <v>51.1</v>
      </c>
      <c r="N593" s="6">
        <v>50.516</v>
      </c>
      <c r="O593" s="6">
        <v>49.786</v>
      </c>
      <c r="P593" s="6">
        <v>48.618</v>
      </c>
    </row>
    <row r="594" spans="1:16" ht="12.75">
      <c r="A594">
        <v>102300</v>
      </c>
      <c r="B594">
        <v>1</v>
      </c>
      <c r="C594">
        <v>12</v>
      </c>
      <c r="D594" t="s">
        <v>19</v>
      </c>
      <c r="E594" s="6">
        <v>48.034</v>
      </c>
      <c r="F594" s="6">
        <v>47.304</v>
      </c>
      <c r="G594" s="6">
        <v>47.45</v>
      </c>
      <c r="H594" s="6">
        <v>48.764</v>
      </c>
      <c r="I594" s="6">
        <v>51.1</v>
      </c>
      <c r="J594" s="6">
        <v>57.67</v>
      </c>
      <c r="K594" s="6">
        <v>67.452</v>
      </c>
      <c r="L594" s="6">
        <v>78.84</v>
      </c>
      <c r="M594" s="6">
        <v>80.446</v>
      </c>
      <c r="N594" s="6">
        <v>78.84</v>
      </c>
      <c r="O594" s="6">
        <v>83.074</v>
      </c>
      <c r="P594" s="6">
        <v>78.84</v>
      </c>
    </row>
    <row r="595" spans="1:16" ht="12.75">
      <c r="A595">
        <v>102300</v>
      </c>
      <c r="B595">
        <v>2</v>
      </c>
      <c r="D595" t="s">
        <v>19</v>
      </c>
      <c r="E595" s="6">
        <v>79.424</v>
      </c>
      <c r="F595" s="6">
        <v>82.198</v>
      </c>
      <c r="G595" s="6">
        <v>79.132</v>
      </c>
      <c r="H595" s="6">
        <v>72.708</v>
      </c>
      <c r="I595" s="6">
        <v>65.846</v>
      </c>
      <c r="J595" s="6">
        <v>63.656</v>
      </c>
      <c r="K595" s="6">
        <v>64.824</v>
      </c>
      <c r="L595" s="6">
        <v>62.05</v>
      </c>
      <c r="M595" s="6">
        <v>59.86</v>
      </c>
      <c r="N595" s="6">
        <v>58.4</v>
      </c>
      <c r="O595" s="6">
        <v>57.232</v>
      </c>
      <c r="P595" s="6">
        <v>55.042</v>
      </c>
    </row>
    <row r="596" spans="1:16" ht="12.75">
      <c r="A596">
        <v>102400</v>
      </c>
      <c r="B596">
        <v>1</v>
      </c>
      <c r="C596">
        <v>22</v>
      </c>
      <c r="D596" t="s">
        <v>19</v>
      </c>
      <c r="E596" s="6">
        <v>51.83</v>
      </c>
      <c r="F596" s="6">
        <v>52.56</v>
      </c>
      <c r="G596" s="6">
        <v>51.538</v>
      </c>
      <c r="H596" s="6">
        <v>50.516</v>
      </c>
      <c r="I596" s="6">
        <v>53.582</v>
      </c>
      <c r="J596" s="6">
        <v>59.714</v>
      </c>
      <c r="K596" s="6">
        <v>70.226</v>
      </c>
      <c r="L596" s="6">
        <v>78.548</v>
      </c>
      <c r="M596" s="6">
        <v>80.884</v>
      </c>
      <c r="N596" s="6">
        <v>81.322</v>
      </c>
      <c r="O596" s="6">
        <v>82.782</v>
      </c>
      <c r="P596" s="6">
        <v>85.118</v>
      </c>
    </row>
    <row r="597" spans="1:16" ht="12.75">
      <c r="A597">
        <v>102400</v>
      </c>
      <c r="B597">
        <v>2</v>
      </c>
      <c r="D597" t="s">
        <v>19</v>
      </c>
      <c r="E597" s="6">
        <v>84.388</v>
      </c>
      <c r="F597" s="6">
        <v>87.162</v>
      </c>
      <c r="G597" s="6">
        <v>84.972</v>
      </c>
      <c r="H597" s="6">
        <v>79.424</v>
      </c>
      <c r="I597" s="6">
        <v>72.27</v>
      </c>
      <c r="J597" s="6">
        <v>68.328</v>
      </c>
      <c r="K597" s="6">
        <v>67.89</v>
      </c>
      <c r="L597" s="6">
        <v>66.868</v>
      </c>
      <c r="M597" s="6">
        <v>65.846</v>
      </c>
      <c r="N597" s="6">
        <v>60.444</v>
      </c>
      <c r="O597" s="6">
        <v>58.108</v>
      </c>
      <c r="P597" s="6">
        <v>56.356</v>
      </c>
    </row>
    <row r="598" spans="1:16" ht="12.75">
      <c r="A598">
        <v>102500</v>
      </c>
      <c r="B598">
        <v>1</v>
      </c>
      <c r="C598">
        <v>32</v>
      </c>
      <c r="D598" t="s">
        <v>19</v>
      </c>
      <c r="E598" s="6">
        <v>53.436</v>
      </c>
      <c r="F598" s="6">
        <v>49.202</v>
      </c>
      <c r="G598" s="6">
        <v>48.18</v>
      </c>
      <c r="H598" s="6">
        <v>47.304</v>
      </c>
      <c r="I598" s="6">
        <v>48.326</v>
      </c>
      <c r="J598" s="6">
        <v>54.312</v>
      </c>
      <c r="K598" s="6">
        <v>65.408</v>
      </c>
      <c r="L598" s="6">
        <v>76.066</v>
      </c>
      <c r="M598" s="6">
        <v>79.278</v>
      </c>
      <c r="N598" s="6">
        <v>79.862</v>
      </c>
      <c r="O598" s="6">
        <v>82.928</v>
      </c>
      <c r="P598" s="6">
        <v>79.57</v>
      </c>
    </row>
    <row r="599" spans="1:16" ht="12.75">
      <c r="A599">
        <v>102500</v>
      </c>
      <c r="B599">
        <v>2</v>
      </c>
      <c r="D599" t="s">
        <v>19</v>
      </c>
      <c r="E599" s="6">
        <v>77.088</v>
      </c>
      <c r="F599" s="6">
        <v>83.366</v>
      </c>
      <c r="G599" s="6">
        <v>81.03</v>
      </c>
      <c r="H599" s="6">
        <v>74.752</v>
      </c>
      <c r="I599" s="6">
        <v>67.16</v>
      </c>
      <c r="J599" s="6">
        <v>61.32</v>
      </c>
      <c r="K599" s="6">
        <v>60.444</v>
      </c>
      <c r="L599" s="6">
        <v>58.984</v>
      </c>
      <c r="M599" s="6">
        <v>57.378</v>
      </c>
      <c r="N599" s="6">
        <v>55.042</v>
      </c>
      <c r="O599" s="6">
        <v>51.684</v>
      </c>
      <c r="P599" s="6">
        <v>48.326</v>
      </c>
    </row>
    <row r="600" spans="1:16" ht="12.75">
      <c r="A600">
        <v>102600</v>
      </c>
      <c r="B600">
        <v>1</v>
      </c>
      <c r="C600">
        <v>42</v>
      </c>
      <c r="D600" t="s">
        <v>19</v>
      </c>
      <c r="E600" s="6">
        <v>46.428</v>
      </c>
      <c r="F600" s="6">
        <v>44.53</v>
      </c>
      <c r="G600" s="6">
        <v>43.362</v>
      </c>
      <c r="H600" s="6">
        <v>42.924</v>
      </c>
      <c r="I600" s="6">
        <v>45.114</v>
      </c>
      <c r="J600" s="6">
        <v>51.246</v>
      </c>
      <c r="K600" s="6">
        <v>62.78</v>
      </c>
      <c r="L600" s="6">
        <v>72.854</v>
      </c>
      <c r="M600" s="6">
        <v>76.942</v>
      </c>
      <c r="N600" s="6">
        <v>76.65</v>
      </c>
      <c r="O600" s="6">
        <v>79.716</v>
      </c>
      <c r="P600" s="6">
        <v>78.694</v>
      </c>
    </row>
    <row r="601" spans="1:16" ht="12.75">
      <c r="A601">
        <v>102600</v>
      </c>
      <c r="B601">
        <v>2</v>
      </c>
      <c r="D601" t="s">
        <v>19</v>
      </c>
      <c r="E601" s="6">
        <v>78.84</v>
      </c>
      <c r="F601" s="6">
        <v>81.322</v>
      </c>
      <c r="G601" s="6">
        <v>78.84</v>
      </c>
      <c r="H601" s="6">
        <v>73.584</v>
      </c>
      <c r="I601" s="6">
        <v>65.408</v>
      </c>
      <c r="J601" s="6">
        <v>61.028</v>
      </c>
      <c r="K601" s="6">
        <v>60.006</v>
      </c>
      <c r="L601" s="6">
        <v>57.962</v>
      </c>
      <c r="M601" s="6">
        <v>56.502</v>
      </c>
      <c r="N601" s="6">
        <v>54.458</v>
      </c>
      <c r="O601" s="6">
        <v>52.56</v>
      </c>
      <c r="P601" s="6">
        <v>51.1</v>
      </c>
    </row>
    <row r="602" spans="1:16" ht="12.75">
      <c r="A602">
        <v>102700</v>
      </c>
      <c r="B602">
        <v>1</v>
      </c>
      <c r="C602">
        <v>52</v>
      </c>
      <c r="D602" t="s">
        <v>19</v>
      </c>
      <c r="E602" s="6">
        <v>50.954</v>
      </c>
      <c r="F602" s="6">
        <v>49.64</v>
      </c>
      <c r="G602" s="6">
        <v>48.326</v>
      </c>
      <c r="H602" s="6">
        <v>47.012</v>
      </c>
      <c r="I602" s="6">
        <v>48.034</v>
      </c>
      <c r="J602" s="6">
        <v>54.312</v>
      </c>
      <c r="K602" s="6">
        <v>64.824</v>
      </c>
      <c r="L602" s="6">
        <v>74.606</v>
      </c>
      <c r="M602" s="6">
        <v>77.818</v>
      </c>
      <c r="N602" s="6">
        <v>77.672</v>
      </c>
      <c r="O602" s="6">
        <v>79.862</v>
      </c>
      <c r="P602" s="6">
        <v>79.716</v>
      </c>
    </row>
    <row r="603" spans="1:16" ht="12.75">
      <c r="A603">
        <v>102700</v>
      </c>
      <c r="B603">
        <v>2</v>
      </c>
      <c r="D603" t="s">
        <v>19</v>
      </c>
      <c r="E603" s="6">
        <v>76.212</v>
      </c>
      <c r="F603" s="6">
        <v>78.986</v>
      </c>
      <c r="G603" s="6">
        <v>75.628</v>
      </c>
      <c r="H603" s="6">
        <v>69.35</v>
      </c>
      <c r="I603" s="6">
        <v>63.364</v>
      </c>
      <c r="J603" s="6">
        <v>61.32</v>
      </c>
      <c r="K603" s="6">
        <v>60.152</v>
      </c>
      <c r="L603" s="6">
        <v>58.546</v>
      </c>
      <c r="M603" s="6">
        <v>57.524</v>
      </c>
      <c r="N603" s="6">
        <v>55.48</v>
      </c>
      <c r="O603" s="6">
        <v>51.976</v>
      </c>
      <c r="P603" s="6">
        <v>46.282</v>
      </c>
    </row>
    <row r="604" spans="1:16" ht="12.75">
      <c r="A604">
        <v>102800</v>
      </c>
      <c r="B604">
        <v>1</v>
      </c>
      <c r="C604">
        <v>62</v>
      </c>
      <c r="D604" t="s">
        <v>19</v>
      </c>
      <c r="E604" s="6">
        <v>42.924</v>
      </c>
      <c r="F604" s="6">
        <v>41.756</v>
      </c>
      <c r="G604" s="6">
        <v>41.61</v>
      </c>
      <c r="H604" s="6">
        <v>41.464</v>
      </c>
      <c r="I604" s="6">
        <v>41.318</v>
      </c>
      <c r="J604" s="6">
        <v>43.654</v>
      </c>
      <c r="K604" s="6">
        <v>47.012</v>
      </c>
      <c r="L604" s="6">
        <v>48.18</v>
      </c>
      <c r="M604" s="6">
        <v>49.202</v>
      </c>
      <c r="N604" s="6">
        <v>48.764</v>
      </c>
      <c r="O604" s="6">
        <v>47.304</v>
      </c>
      <c r="P604" s="6">
        <v>47.742</v>
      </c>
    </row>
    <row r="605" spans="1:16" ht="12.75">
      <c r="A605">
        <v>102800</v>
      </c>
      <c r="B605">
        <v>2</v>
      </c>
      <c r="D605" t="s">
        <v>19</v>
      </c>
      <c r="E605" s="6">
        <v>47.012</v>
      </c>
      <c r="F605" s="6">
        <v>46.428</v>
      </c>
      <c r="G605" s="6">
        <v>45.114</v>
      </c>
      <c r="H605" s="6">
        <v>44.384</v>
      </c>
      <c r="I605" s="6">
        <v>44.384</v>
      </c>
      <c r="J605" s="6">
        <v>44.968</v>
      </c>
      <c r="K605" s="6">
        <v>45.552</v>
      </c>
      <c r="L605" s="6">
        <v>45.552</v>
      </c>
      <c r="M605" s="6">
        <v>44.822</v>
      </c>
      <c r="N605" s="6">
        <v>44.238</v>
      </c>
      <c r="O605" s="6">
        <v>43.07</v>
      </c>
      <c r="P605" s="6">
        <v>41.756</v>
      </c>
    </row>
    <row r="606" spans="1:16" ht="12.75">
      <c r="A606">
        <v>102900</v>
      </c>
      <c r="B606">
        <v>1</v>
      </c>
      <c r="C606">
        <v>71</v>
      </c>
      <c r="D606" t="s">
        <v>19</v>
      </c>
      <c r="E606" s="6">
        <v>41.172</v>
      </c>
      <c r="F606" s="6">
        <v>40.442</v>
      </c>
      <c r="G606" s="6">
        <v>39.858</v>
      </c>
      <c r="H606" s="6">
        <v>39.566</v>
      </c>
      <c r="I606" s="6">
        <v>40.442</v>
      </c>
      <c r="J606" s="6">
        <v>41.318</v>
      </c>
      <c r="K606" s="6">
        <v>42.048</v>
      </c>
      <c r="L606" s="6">
        <v>42.34</v>
      </c>
      <c r="M606" s="6">
        <v>44.092</v>
      </c>
      <c r="N606" s="6">
        <v>44.238</v>
      </c>
      <c r="O606" s="6">
        <v>44.676</v>
      </c>
      <c r="P606" s="6">
        <v>44.968</v>
      </c>
    </row>
    <row r="607" spans="1:16" ht="12.75">
      <c r="A607">
        <v>102900</v>
      </c>
      <c r="B607">
        <v>2</v>
      </c>
      <c r="D607" t="s">
        <v>19</v>
      </c>
      <c r="E607" s="6">
        <v>44.968</v>
      </c>
      <c r="F607" s="6">
        <v>45.114</v>
      </c>
      <c r="G607" s="6">
        <v>44.968</v>
      </c>
      <c r="H607" s="6">
        <v>45.406</v>
      </c>
      <c r="I607" s="6">
        <v>45.698</v>
      </c>
      <c r="J607" s="6">
        <v>46.574</v>
      </c>
      <c r="K607" s="6">
        <v>45.26</v>
      </c>
      <c r="L607" s="6">
        <v>43.8</v>
      </c>
      <c r="M607" s="6">
        <v>42.486</v>
      </c>
      <c r="N607" s="6">
        <v>41.902</v>
      </c>
      <c r="O607" s="6">
        <v>40.88</v>
      </c>
      <c r="P607" s="6">
        <v>40.88</v>
      </c>
    </row>
    <row r="608" spans="1:16" ht="12.75">
      <c r="A608">
        <v>103000</v>
      </c>
      <c r="B608">
        <v>1</v>
      </c>
      <c r="C608">
        <v>11</v>
      </c>
      <c r="D608" t="s">
        <v>19</v>
      </c>
      <c r="E608" s="6">
        <v>40.88</v>
      </c>
      <c r="F608" s="6">
        <v>40.734</v>
      </c>
      <c r="G608" s="6">
        <v>41.172</v>
      </c>
      <c r="H608" s="6">
        <v>42.194</v>
      </c>
      <c r="I608" s="6">
        <v>44.53</v>
      </c>
      <c r="J608" s="6">
        <v>50.516</v>
      </c>
      <c r="K608" s="6">
        <v>58.838</v>
      </c>
      <c r="L608" s="6">
        <v>69.642</v>
      </c>
      <c r="M608" s="6">
        <v>74.898</v>
      </c>
      <c r="N608" s="6">
        <v>73.876</v>
      </c>
      <c r="O608" s="6">
        <v>76.65</v>
      </c>
      <c r="P608" s="6">
        <v>74.898</v>
      </c>
    </row>
    <row r="609" spans="1:16" ht="12.75">
      <c r="A609">
        <v>103000</v>
      </c>
      <c r="B609">
        <v>2</v>
      </c>
      <c r="D609" t="s">
        <v>19</v>
      </c>
      <c r="E609" s="6">
        <v>73.876</v>
      </c>
      <c r="F609" s="6">
        <v>76.066</v>
      </c>
      <c r="G609" s="6">
        <v>73.292</v>
      </c>
      <c r="H609" s="6">
        <v>67.744</v>
      </c>
      <c r="I609" s="6">
        <v>62.488</v>
      </c>
      <c r="J609" s="6">
        <v>60.152</v>
      </c>
      <c r="K609" s="6">
        <v>57.524</v>
      </c>
      <c r="L609" s="6">
        <v>55.918</v>
      </c>
      <c r="M609" s="6">
        <v>56.064</v>
      </c>
      <c r="N609" s="6">
        <v>54.75</v>
      </c>
      <c r="O609" s="6">
        <v>52.414</v>
      </c>
      <c r="P609" s="6">
        <v>49.348</v>
      </c>
    </row>
    <row r="610" spans="1:16" ht="12.75">
      <c r="A610">
        <v>103100</v>
      </c>
      <c r="B610">
        <v>1</v>
      </c>
      <c r="C610">
        <v>21</v>
      </c>
      <c r="D610" t="s">
        <v>19</v>
      </c>
      <c r="E610" s="6">
        <v>45.844</v>
      </c>
      <c r="F610" s="6">
        <v>44.238</v>
      </c>
      <c r="G610" s="6">
        <v>43.8</v>
      </c>
      <c r="H610" s="6">
        <v>43.508</v>
      </c>
      <c r="I610" s="6">
        <v>46.136</v>
      </c>
      <c r="J610" s="6">
        <v>51.1</v>
      </c>
      <c r="K610" s="6">
        <v>60.736</v>
      </c>
      <c r="L610" s="6">
        <v>72.27</v>
      </c>
      <c r="M610" s="6">
        <v>75.482</v>
      </c>
      <c r="N610" s="6">
        <v>78.11</v>
      </c>
      <c r="O610" s="6">
        <v>77.38</v>
      </c>
      <c r="P610" s="6">
        <v>76.212</v>
      </c>
    </row>
    <row r="611" spans="1:16" ht="12.75">
      <c r="A611">
        <v>103100</v>
      </c>
      <c r="B611">
        <v>2</v>
      </c>
      <c r="D611" t="s">
        <v>19</v>
      </c>
      <c r="E611" s="6">
        <v>73.438</v>
      </c>
      <c r="F611" s="6">
        <v>76.212</v>
      </c>
      <c r="G611" s="6">
        <v>73.438</v>
      </c>
      <c r="H611" s="6">
        <v>66.576</v>
      </c>
      <c r="I611" s="6">
        <v>61.612</v>
      </c>
      <c r="J611" s="6">
        <v>58.546</v>
      </c>
      <c r="K611" s="6">
        <v>57.086</v>
      </c>
      <c r="L611" s="6">
        <v>56.064</v>
      </c>
      <c r="M611" s="6">
        <v>55.48</v>
      </c>
      <c r="N611" s="6">
        <v>53.728</v>
      </c>
      <c r="O611" s="6">
        <v>50.662</v>
      </c>
      <c r="P611" s="6">
        <v>47.888</v>
      </c>
    </row>
    <row r="612" spans="1:16" ht="12.75">
      <c r="A612">
        <v>110100</v>
      </c>
      <c r="B612">
        <v>1</v>
      </c>
      <c r="C612">
        <v>31</v>
      </c>
      <c r="D612" t="s">
        <v>19</v>
      </c>
      <c r="E612" s="6">
        <v>45.698</v>
      </c>
      <c r="F612" s="6">
        <v>44.238</v>
      </c>
      <c r="G612" s="6">
        <v>43.946</v>
      </c>
      <c r="H612" s="6">
        <v>43.654</v>
      </c>
      <c r="I612" s="6">
        <v>45.698</v>
      </c>
      <c r="J612" s="6">
        <v>51.1</v>
      </c>
      <c r="K612" s="6">
        <v>61.32</v>
      </c>
      <c r="L612" s="6">
        <v>73.438</v>
      </c>
      <c r="M612" s="6">
        <v>77.088</v>
      </c>
      <c r="N612" s="6">
        <v>76.942</v>
      </c>
      <c r="O612" s="6">
        <v>79.132</v>
      </c>
      <c r="P612" s="6">
        <v>77.672</v>
      </c>
    </row>
    <row r="613" spans="1:16" ht="12.75">
      <c r="A613">
        <v>110100</v>
      </c>
      <c r="B613">
        <v>2</v>
      </c>
      <c r="D613" t="s">
        <v>19</v>
      </c>
      <c r="E613" s="6">
        <v>77.088</v>
      </c>
      <c r="F613" s="6">
        <v>79.862</v>
      </c>
      <c r="G613" s="6">
        <v>76.796</v>
      </c>
      <c r="H613" s="6">
        <v>71.832</v>
      </c>
      <c r="I613" s="6">
        <v>65.554</v>
      </c>
      <c r="J613" s="6">
        <v>63.218</v>
      </c>
      <c r="K613" s="6">
        <v>63.656</v>
      </c>
      <c r="L613" s="6">
        <v>62.926</v>
      </c>
      <c r="M613" s="6">
        <v>62.05</v>
      </c>
      <c r="N613" s="6">
        <v>59.276</v>
      </c>
      <c r="O613" s="6">
        <v>56.21</v>
      </c>
      <c r="P613" s="6">
        <v>53.144</v>
      </c>
    </row>
    <row r="614" spans="1:16" ht="12.75">
      <c r="A614">
        <v>110200</v>
      </c>
      <c r="B614">
        <v>1</v>
      </c>
      <c r="C614">
        <v>41</v>
      </c>
      <c r="D614" t="s">
        <v>19</v>
      </c>
      <c r="E614" s="6">
        <v>51.246</v>
      </c>
      <c r="F614" s="6">
        <v>50.224</v>
      </c>
      <c r="G614" s="6">
        <v>49.056</v>
      </c>
      <c r="H614" s="6">
        <v>48.91</v>
      </c>
      <c r="I614" s="6">
        <v>50.662</v>
      </c>
      <c r="J614" s="6">
        <v>56.064</v>
      </c>
      <c r="K614" s="6">
        <v>66.284</v>
      </c>
      <c r="L614" s="6">
        <v>76.212</v>
      </c>
      <c r="M614" s="6">
        <v>80.3</v>
      </c>
      <c r="N614" s="6">
        <v>79.132</v>
      </c>
      <c r="O614" s="6">
        <v>79.862</v>
      </c>
      <c r="P614" s="6">
        <v>78.986</v>
      </c>
    </row>
    <row r="615" spans="1:16" ht="12.75">
      <c r="A615">
        <v>110200</v>
      </c>
      <c r="B615">
        <v>2</v>
      </c>
      <c r="D615" t="s">
        <v>19</v>
      </c>
      <c r="E615" s="6">
        <v>77.38</v>
      </c>
      <c r="F615" s="6">
        <v>79.57</v>
      </c>
      <c r="G615" s="6">
        <v>77.234</v>
      </c>
      <c r="H615" s="6">
        <v>71.832</v>
      </c>
      <c r="I615" s="6">
        <v>66.284</v>
      </c>
      <c r="J615" s="6">
        <v>63.948</v>
      </c>
      <c r="K615" s="6">
        <v>61.904</v>
      </c>
      <c r="L615" s="6">
        <v>60.59</v>
      </c>
      <c r="M615" s="6">
        <v>59.13</v>
      </c>
      <c r="N615" s="6">
        <v>56.794</v>
      </c>
      <c r="O615" s="6">
        <v>54.604</v>
      </c>
      <c r="P615" s="6">
        <v>51.684</v>
      </c>
    </row>
    <row r="616" spans="1:16" ht="12.75">
      <c r="A616">
        <v>110300</v>
      </c>
      <c r="B616">
        <v>1</v>
      </c>
      <c r="C616">
        <v>51</v>
      </c>
      <c r="D616" t="s">
        <v>19</v>
      </c>
      <c r="E616" s="6">
        <v>49.494</v>
      </c>
      <c r="F616" s="6">
        <v>47.742</v>
      </c>
      <c r="G616" s="6">
        <v>47.45</v>
      </c>
      <c r="H616" s="6">
        <v>47.012</v>
      </c>
      <c r="I616" s="6">
        <v>48.764</v>
      </c>
      <c r="J616" s="6">
        <v>54.312</v>
      </c>
      <c r="K616" s="6">
        <v>63.364</v>
      </c>
      <c r="L616" s="6">
        <v>73.438</v>
      </c>
      <c r="M616" s="6">
        <v>77.818</v>
      </c>
      <c r="N616" s="6">
        <v>76.942</v>
      </c>
      <c r="O616" s="6">
        <v>78.256</v>
      </c>
      <c r="P616" s="6">
        <v>76.796</v>
      </c>
    </row>
    <row r="617" spans="1:16" ht="12.75">
      <c r="A617">
        <v>110300</v>
      </c>
      <c r="B617">
        <v>2</v>
      </c>
      <c r="D617" t="s">
        <v>19</v>
      </c>
      <c r="E617" s="6">
        <v>74.898</v>
      </c>
      <c r="F617" s="6">
        <v>77.672</v>
      </c>
      <c r="G617" s="6">
        <v>75.19</v>
      </c>
      <c r="H617" s="6">
        <v>69.204</v>
      </c>
      <c r="I617" s="6">
        <v>64.094</v>
      </c>
      <c r="J617" s="6">
        <v>61.758</v>
      </c>
      <c r="K617" s="6">
        <v>59.276</v>
      </c>
      <c r="L617" s="6">
        <v>57.086</v>
      </c>
      <c r="M617" s="6">
        <v>55.48</v>
      </c>
      <c r="N617" s="6">
        <v>53.874</v>
      </c>
      <c r="O617" s="6">
        <v>50.662</v>
      </c>
      <c r="P617" s="6">
        <v>48.034</v>
      </c>
    </row>
    <row r="618" spans="1:16" ht="12.75">
      <c r="A618">
        <v>110400</v>
      </c>
      <c r="B618">
        <v>1</v>
      </c>
      <c r="C618">
        <v>61</v>
      </c>
      <c r="D618" t="s">
        <v>19</v>
      </c>
      <c r="E618" s="6">
        <v>47.304</v>
      </c>
      <c r="F618" s="6">
        <v>46.136</v>
      </c>
      <c r="G618" s="6">
        <v>45.406</v>
      </c>
      <c r="H618" s="6">
        <v>44.968</v>
      </c>
      <c r="I618" s="6">
        <v>46.136</v>
      </c>
      <c r="J618" s="6">
        <v>48.618</v>
      </c>
      <c r="K618" s="6">
        <v>51.538</v>
      </c>
      <c r="L618" s="6">
        <v>52.56</v>
      </c>
      <c r="M618" s="6">
        <v>54.604</v>
      </c>
      <c r="N618" s="6">
        <v>54.312</v>
      </c>
      <c r="O618" s="6">
        <v>54.458</v>
      </c>
      <c r="P618" s="6">
        <v>54.166</v>
      </c>
    </row>
    <row r="619" spans="1:16" ht="12.75">
      <c r="A619">
        <v>110400</v>
      </c>
      <c r="B619">
        <v>2</v>
      </c>
      <c r="D619" t="s">
        <v>19</v>
      </c>
      <c r="E619" s="6">
        <v>52.706</v>
      </c>
      <c r="F619" s="6">
        <v>51.1</v>
      </c>
      <c r="G619" s="6">
        <v>50.37</v>
      </c>
      <c r="H619" s="6">
        <v>49.786</v>
      </c>
      <c r="I619" s="6">
        <v>49.348</v>
      </c>
      <c r="J619" s="6">
        <v>49.786</v>
      </c>
      <c r="K619" s="6">
        <v>48.326</v>
      </c>
      <c r="L619" s="6">
        <v>47.45</v>
      </c>
      <c r="M619" s="6">
        <v>46.574</v>
      </c>
      <c r="N619" s="6">
        <v>45.844</v>
      </c>
      <c r="O619" s="6">
        <v>44.968</v>
      </c>
      <c r="P619" s="6">
        <v>43.654</v>
      </c>
    </row>
    <row r="620" spans="1:16" ht="12.75">
      <c r="A620">
        <v>110500</v>
      </c>
      <c r="B620">
        <v>1</v>
      </c>
      <c r="C620">
        <v>71</v>
      </c>
      <c r="D620" t="s">
        <v>19</v>
      </c>
      <c r="E620" s="6">
        <v>43.362</v>
      </c>
      <c r="F620" s="6">
        <v>42.924</v>
      </c>
      <c r="G620" s="6">
        <v>42.486</v>
      </c>
      <c r="H620" s="6">
        <v>42.34</v>
      </c>
      <c r="I620" s="6">
        <v>43.07</v>
      </c>
      <c r="J620" s="6">
        <v>44.092</v>
      </c>
      <c r="K620" s="6">
        <v>44.822</v>
      </c>
      <c r="L620" s="6">
        <v>45.698</v>
      </c>
      <c r="M620" s="6">
        <v>46.72</v>
      </c>
      <c r="N620" s="6">
        <v>47.596</v>
      </c>
      <c r="O620" s="6">
        <v>47.888</v>
      </c>
      <c r="P620" s="6">
        <v>47.888</v>
      </c>
    </row>
    <row r="621" spans="1:16" ht="12.75">
      <c r="A621">
        <v>110500</v>
      </c>
      <c r="B621">
        <v>2</v>
      </c>
      <c r="D621" t="s">
        <v>19</v>
      </c>
      <c r="E621" s="6">
        <v>47.012</v>
      </c>
      <c r="F621" s="6">
        <v>46.574</v>
      </c>
      <c r="G621" s="6">
        <v>45.99</v>
      </c>
      <c r="H621" s="6">
        <v>46.282</v>
      </c>
      <c r="I621" s="6">
        <v>47.596</v>
      </c>
      <c r="J621" s="6">
        <v>47.596</v>
      </c>
      <c r="K621" s="6">
        <v>46.866</v>
      </c>
      <c r="L621" s="6">
        <v>45.698</v>
      </c>
      <c r="M621" s="6">
        <v>45.26</v>
      </c>
      <c r="N621" s="6">
        <v>45.26</v>
      </c>
      <c r="O621" s="6">
        <v>45.26</v>
      </c>
      <c r="P621" s="6">
        <v>44.968</v>
      </c>
    </row>
    <row r="622" spans="1:16" ht="12.75">
      <c r="A622">
        <v>110600</v>
      </c>
      <c r="B622">
        <v>1</v>
      </c>
      <c r="C622">
        <v>11</v>
      </c>
      <c r="D622" t="s">
        <v>19</v>
      </c>
      <c r="E622" s="6">
        <v>44.238</v>
      </c>
      <c r="F622" s="6">
        <v>43.07</v>
      </c>
      <c r="G622" s="6">
        <v>43.8</v>
      </c>
      <c r="H622" s="6">
        <v>44.53</v>
      </c>
      <c r="I622" s="6">
        <v>46.428</v>
      </c>
      <c r="J622" s="6">
        <v>51.83</v>
      </c>
      <c r="K622" s="6">
        <v>62.05</v>
      </c>
      <c r="L622" s="6">
        <v>72.708</v>
      </c>
      <c r="M622" s="6">
        <v>76.212</v>
      </c>
      <c r="N622" s="6">
        <v>74.898</v>
      </c>
      <c r="O622" s="6">
        <v>76.796</v>
      </c>
      <c r="P622" s="6">
        <v>76.212</v>
      </c>
    </row>
    <row r="623" spans="1:16" ht="12.75">
      <c r="A623">
        <v>110600</v>
      </c>
      <c r="B623">
        <v>2</v>
      </c>
      <c r="D623" t="s">
        <v>19</v>
      </c>
      <c r="E623" s="6">
        <v>75.336</v>
      </c>
      <c r="F623" s="6">
        <v>77.234</v>
      </c>
      <c r="G623" s="6">
        <v>73.73</v>
      </c>
      <c r="H623" s="6">
        <v>68.182</v>
      </c>
      <c r="I623" s="6">
        <v>63.364</v>
      </c>
      <c r="J623" s="6">
        <v>61.174</v>
      </c>
      <c r="K623" s="6">
        <v>60.006</v>
      </c>
      <c r="L623" s="6">
        <v>58.4</v>
      </c>
      <c r="M623" s="6">
        <v>57.232</v>
      </c>
      <c r="N623" s="6">
        <v>55.334</v>
      </c>
      <c r="O623" s="6">
        <v>52.998</v>
      </c>
      <c r="P623" s="6">
        <v>51.538</v>
      </c>
    </row>
    <row r="624" spans="1:16" ht="12.75">
      <c r="A624">
        <v>110700</v>
      </c>
      <c r="B624">
        <v>1</v>
      </c>
      <c r="C624">
        <v>21</v>
      </c>
      <c r="D624" t="s">
        <v>19</v>
      </c>
      <c r="E624" s="6">
        <v>48.764</v>
      </c>
      <c r="F624" s="6">
        <v>47.304</v>
      </c>
      <c r="G624" s="6">
        <v>48.472</v>
      </c>
      <c r="H624" s="6">
        <v>48.18</v>
      </c>
      <c r="I624" s="6">
        <v>50.078</v>
      </c>
      <c r="J624" s="6">
        <v>55.042</v>
      </c>
      <c r="K624" s="6">
        <v>65.7</v>
      </c>
      <c r="L624" s="6">
        <v>74.752</v>
      </c>
      <c r="M624" s="6">
        <v>77.964</v>
      </c>
      <c r="N624" s="6">
        <v>72.854</v>
      </c>
      <c r="O624" s="6">
        <v>74.46</v>
      </c>
      <c r="P624" s="6">
        <v>74.314</v>
      </c>
    </row>
    <row r="625" spans="1:16" ht="12.75">
      <c r="A625">
        <v>110700</v>
      </c>
      <c r="B625">
        <v>2</v>
      </c>
      <c r="D625" t="s">
        <v>19</v>
      </c>
      <c r="E625" s="6">
        <v>75.628</v>
      </c>
      <c r="F625" s="6">
        <v>79.424</v>
      </c>
      <c r="G625" s="6">
        <v>76.358</v>
      </c>
      <c r="H625" s="6">
        <v>71.832</v>
      </c>
      <c r="I625" s="6">
        <v>66.43</v>
      </c>
      <c r="J625" s="6">
        <v>63.218</v>
      </c>
      <c r="K625" s="6">
        <v>61.32</v>
      </c>
      <c r="L625" s="6">
        <v>60.006</v>
      </c>
      <c r="M625" s="6">
        <v>59.422</v>
      </c>
      <c r="N625" s="6">
        <v>56.648</v>
      </c>
      <c r="O625" s="6">
        <v>54.312</v>
      </c>
      <c r="P625" s="6">
        <v>51.684</v>
      </c>
    </row>
    <row r="626" spans="1:16" ht="12.75">
      <c r="A626">
        <v>110800</v>
      </c>
      <c r="B626">
        <v>1</v>
      </c>
      <c r="C626">
        <v>31</v>
      </c>
      <c r="D626" t="s">
        <v>19</v>
      </c>
      <c r="E626" s="6">
        <v>49.932</v>
      </c>
      <c r="F626" s="6">
        <v>48.034</v>
      </c>
      <c r="G626" s="6">
        <v>47.012</v>
      </c>
      <c r="H626" s="6">
        <v>46.428</v>
      </c>
      <c r="I626" s="6">
        <v>48.618</v>
      </c>
      <c r="J626" s="6">
        <v>54.458</v>
      </c>
      <c r="K626" s="6">
        <v>65.554</v>
      </c>
      <c r="L626" s="6">
        <v>75.044</v>
      </c>
      <c r="M626" s="6">
        <v>79.132</v>
      </c>
      <c r="N626" s="6">
        <v>78.84</v>
      </c>
      <c r="O626" s="6">
        <v>80.738</v>
      </c>
      <c r="P626" s="6">
        <v>79.424</v>
      </c>
    </row>
    <row r="627" spans="1:16" ht="12.75">
      <c r="A627">
        <v>110800</v>
      </c>
      <c r="B627">
        <v>2</v>
      </c>
      <c r="D627" t="s">
        <v>19</v>
      </c>
      <c r="E627" s="6">
        <v>78.84</v>
      </c>
      <c r="F627" s="6">
        <v>81.76</v>
      </c>
      <c r="G627" s="6">
        <v>76.942</v>
      </c>
      <c r="H627" s="6">
        <v>69.35</v>
      </c>
      <c r="I627" s="6">
        <v>63.364</v>
      </c>
      <c r="J627" s="6">
        <v>60.59</v>
      </c>
      <c r="K627" s="6">
        <v>58.692</v>
      </c>
      <c r="L627" s="6">
        <v>57.378</v>
      </c>
      <c r="M627" s="6">
        <v>56.94</v>
      </c>
      <c r="N627" s="6">
        <v>54.458</v>
      </c>
      <c r="O627" s="6">
        <v>50.954</v>
      </c>
      <c r="P627" s="6">
        <v>48.034</v>
      </c>
    </row>
    <row r="628" spans="1:16" ht="12.75">
      <c r="A628">
        <v>110900</v>
      </c>
      <c r="B628">
        <v>1</v>
      </c>
      <c r="C628">
        <v>41</v>
      </c>
      <c r="D628" t="s">
        <v>19</v>
      </c>
      <c r="E628" s="6">
        <v>46.136</v>
      </c>
      <c r="F628" s="6">
        <v>44.53</v>
      </c>
      <c r="G628" s="6">
        <v>44.238</v>
      </c>
      <c r="H628" s="6">
        <v>43.8</v>
      </c>
      <c r="I628" s="6">
        <v>45.26</v>
      </c>
      <c r="J628" s="6">
        <v>50.954</v>
      </c>
      <c r="K628" s="6">
        <v>61.904</v>
      </c>
      <c r="L628" s="6">
        <v>71.686</v>
      </c>
      <c r="M628" s="6">
        <v>75.336</v>
      </c>
      <c r="N628" s="6">
        <v>74.606</v>
      </c>
      <c r="O628" s="6">
        <v>77.088</v>
      </c>
      <c r="P628" s="6">
        <v>74.606</v>
      </c>
    </row>
    <row r="629" spans="1:16" ht="12.75">
      <c r="A629">
        <v>110900</v>
      </c>
      <c r="B629">
        <v>2</v>
      </c>
      <c r="D629" t="s">
        <v>19</v>
      </c>
      <c r="E629" s="6">
        <v>73.292</v>
      </c>
      <c r="F629" s="6">
        <v>75.336</v>
      </c>
      <c r="G629" s="6">
        <v>72.854</v>
      </c>
      <c r="H629" s="6">
        <v>66.138</v>
      </c>
      <c r="I629" s="6">
        <v>61.028</v>
      </c>
      <c r="J629" s="6">
        <v>57.962</v>
      </c>
      <c r="K629" s="6">
        <v>56.21</v>
      </c>
      <c r="L629" s="6">
        <v>54.312</v>
      </c>
      <c r="M629" s="6">
        <v>52.706</v>
      </c>
      <c r="N629" s="6">
        <v>49.786</v>
      </c>
      <c r="O629" s="6">
        <v>47.742</v>
      </c>
      <c r="P629" s="6">
        <v>45.26</v>
      </c>
    </row>
    <row r="630" spans="1:16" ht="12.75">
      <c r="A630">
        <v>111000</v>
      </c>
      <c r="B630">
        <v>1</v>
      </c>
      <c r="C630">
        <v>81</v>
      </c>
      <c r="D630" t="s">
        <v>19</v>
      </c>
      <c r="E630" s="6">
        <v>43.07</v>
      </c>
      <c r="F630" s="6">
        <v>42.194</v>
      </c>
      <c r="G630" s="6">
        <v>41.756</v>
      </c>
      <c r="H630" s="6">
        <v>41.318</v>
      </c>
      <c r="I630" s="6">
        <v>42.632</v>
      </c>
      <c r="J630" s="6">
        <v>47.158</v>
      </c>
      <c r="K630" s="6">
        <v>54.75</v>
      </c>
      <c r="L630" s="6">
        <v>60.444</v>
      </c>
      <c r="M630" s="6">
        <v>62.634</v>
      </c>
      <c r="N630" s="6">
        <v>62.342</v>
      </c>
      <c r="O630" s="6">
        <v>64.532</v>
      </c>
      <c r="P630" s="6">
        <v>62.488</v>
      </c>
    </row>
    <row r="631" spans="1:16" ht="12.75">
      <c r="A631">
        <v>111000</v>
      </c>
      <c r="B631">
        <v>2</v>
      </c>
      <c r="D631" t="s">
        <v>19</v>
      </c>
      <c r="E631" s="6">
        <v>60.59</v>
      </c>
      <c r="F631" s="6">
        <v>62.78</v>
      </c>
      <c r="G631" s="6">
        <v>60.006</v>
      </c>
      <c r="H631" s="6">
        <v>56.356</v>
      </c>
      <c r="I631" s="6">
        <v>54.75</v>
      </c>
      <c r="J631" s="6">
        <v>52.998</v>
      </c>
      <c r="K631" s="6">
        <v>51.83</v>
      </c>
      <c r="L631" s="6">
        <v>50.516</v>
      </c>
      <c r="M631" s="6">
        <v>49.64</v>
      </c>
      <c r="N631" s="6">
        <v>48.18</v>
      </c>
      <c r="O631" s="6">
        <v>46.136</v>
      </c>
      <c r="P631" s="6">
        <v>42.924</v>
      </c>
    </row>
    <row r="632" spans="1:16" ht="12.75">
      <c r="A632">
        <v>111100</v>
      </c>
      <c r="B632">
        <v>1</v>
      </c>
      <c r="C632">
        <v>61</v>
      </c>
      <c r="D632" t="s">
        <v>19</v>
      </c>
      <c r="E632" s="6">
        <v>41.318</v>
      </c>
      <c r="F632" s="6">
        <v>40.588</v>
      </c>
      <c r="G632" s="6">
        <v>40.442</v>
      </c>
      <c r="H632" s="6">
        <v>40.15</v>
      </c>
      <c r="I632" s="6">
        <v>41.464</v>
      </c>
      <c r="J632" s="6">
        <v>43.8</v>
      </c>
      <c r="K632" s="6">
        <v>46.282</v>
      </c>
      <c r="L632" s="6">
        <v>47.012</v>
      </c>
      <c r="M632" s="6">
        <v>48.472</v>
      </c>
      <c r="N632" s="6">
        <v>48.18</v>
      </c>
      <c r="O632" s="6">
        <v>48.472</v>
      </c>
      <c r="P632" s="6">
        <v>48.618</v>
      </c>
    </row>
    <row r="633" spans="1:16" ht="12.75">
      <c r="A633">
        <v>111100</v>
      </c>
      <c r="B633">
        <v>2</v>
      </c>
      <c r="D633" t="s">
        <v>19</v>
      </c>
      <c r="E633" s="6">
        <v>46.866</v>
      </c>
      <c r="F633" s="6">
        <v>46.428</v>
      </c>
      <c r="G633" s="6">
        <v>45.552</v>
      </c>
      <c r="H633" s="6">
        <v>45.406</v>
      </c>
      <c r="I633" s="6">
        <v>46.866</v>
      </c>
      <c r="J633" s="6">
        <v>47.012</v>
      </c>
      <c r="K633" s="6">
        <v>44.968</v>
      </c>
      <c r="L633" s="6">
        <v>44.092</v>
      </c>
      <c r="M633" s="6">
        <v>43.508</v>
      </c>
      <c r="N633" s="6">
        <v>43.07</v>
      </c>
      <c r="O633" s="6">
        <v>42.048</v>
      </c>
      <c r="P633" s="6">
        <v>40.442</v>
      </c>
    </row>
    <row r="634" spans="1:16" ht="12.75">
      <c r="A634">
        <v>111200</v>
      </c>
      <c r="B634">
        <v>1</v>
      </c>
      <c r="C634">
        <v>71</v>
      </c>
      <c r="D634" t="s">
        <v>19</v>
      </c>
      <c r="E634" s="6">
        <v>39.858</v>
      </c>
      <c r="F634" s="6">
        <v>39.566</v>
      </c>
      <c r="G634" s="6">
        <v>40.004</v>
      </c>
      <c r="H634" s="6">
        <v>39.274</v>
      </c>
      <c r="I634" s="6">
        <v>39.712</v>
      </c>
      <c r="J634" s="6">
        <v>40.588</v>
      </c>
      <c r="K634" s="6">
        <v>40.88</v>
      </c>
      <c r="L634" s="6">
        <v>41.902</v>
      </c>
      <c r="M634" s="6">
        <v>43.8</v>
      </c>
      <c r="N634" s="6">
        <v>43.508</v>
      </c>
      <c r="O634" s="6">
        <v>44.676</v>
      </c>
      <c r="P634" s="6">
        <v>45.406</v>
      </c>
    </row>
    <row r="635" spans="1:16" ht="12.75">
      <c r="A635">
        <v>111200</v>
      </c>
      <c r="B635">
        <v>2</v>
      </c>
      <c r="D635" t="s">
        <v>19</v>
      </c>
      <c r="E635" s="6">
        <v>46.574</v>
      </c>
      <c r="F635" s="6">
        <v>47.158</v>
      </c>
      <c r="G635" s="6">
        <v>46.866</v>
      </c>
      <c r="H635" s="6">
        <v>46.72</v>
      </c>
      <c r="I635" s="6">
        <v>48.326</v>
      </c>
      <c r="J635" s="6">
        <v>48.18</v>
      </c>
      <c r="K635" s="6">
        <v>47.304</v>
      </c>
      <c r="L635" s="6">
        <v>46.72</v>
      </c>
      <c r="M635" s="6">
        <v>45.26</v>
      </c>
      <c r="N635" s="6">
        <v>44.822</v>
      </c>
      <c r="O635" s="6">
        <v>44.53</v>
      </c>
      <c r="P635" s="6">
        <v>44.238</v>
      </c>
    </row>
    <row r="636" spans="1:16" ht="12.75">
      <c r="A636">
        <v>111300</v>
      </c>
      <c r="B636">
        <v>1</v>
      </c>
      <c r="C636">
        <v>11</v>
      </c>
      <c r="D636" t="s">
        <v>19</v>
      </c>
      <c r="E636" s="6">
        <v>45.26</v>
      </c>
      <c r="F636" s="6">
        <v>44.968</v>
      </c>
      <c r="G636" s="6">
        <v>44.53</v>
      </c>
      <c r="H636" s="6">
        <v>44.822</v>
      </c>
      <c r="I636" s="6">
        <v>47.596</v>
      </c>
      <c r="J636" s="6">
        <v>53.874</v>
      </c>
      <c r="K636" s="6">
        <v>64.678</v>
      </c>
      <c r="L636" s="6">
        <v>74.314</v>
      </c>
      <c r="M636" s="6">
        <v>75.92</v>
      </c>
      <c r="N636" s="6">
        <v>75.044</v>
      </c>
      <c r="O636" s="6">
        <v>75.336</v>
      </c>
      <c r="P636" s="6">
        <v>71.978</v>
      </c>
    </row>
    <row r="637" spans="1:16" ht="12.75">
      <c r="A637">
        <v>111300</v>
      </c>
      <c r="B637">
        <v>2</v>
      </c>
      <c r="D637" t="s">
        <v>19</v>
      </c>
      <c r="E637" s="6">
        <v>71.978</v>
      </c>
      <c r="F637" s="6">
        <v>79.278</v>
      </c>
      <c r="G637" s="6">
        <v>77.818</v>
      </c>
      <c r="H637" s="6">
        <v>71.978</v>
      </c>
      <c r="I637" s="6">
        <v>66.576</v>
      </c>
      <c r="J637" s="6">
        <v>64.532</v>
      </c>
      <c r="K637" s="6">
        <v>62.634</v>
      </c>
      <c r="L637" s="6">
        <v>56.21</v>
      </c>
      <c r="M637" s="6">
        <v>54.312</v>
      </c>
      <c r="N637" s="6">
        <v>52.998</v>
      </c>
      <c r="O637" s="6">
        <v>50.516</v>
      </c>
      <c r="P637" s="6">
        <v>50.954</v>
      </c>
    </row>
    <row r="638" spans="1:16" ht="12.75">
      <c r="A638">
        <v>111400</v>
      </c>
      <c r="B638">
        <v>1</v>
      </c>
      <c r="C638">
        <v>21</v>
      </c>
      <c r="D638" t="s">
        <v>19</v>
      </c>
      <c r="E638" s="6">
        <v>50.078</v>
      </c>
      <c r="F638" s="6">
        <v>50.662</v>
      </c>
      <c r="G638" s="6">
        <v>50.516</v>
      </c>
      <c r="H638" s="6">
        <v>49.786</v>
      </c>
      <c r="I638" s="6">
        <v>51.684</v>
      </c>
      <c r="J638" s="6">
        <v>57.378</v>
      </c>
      <c r="K638" s="6">
        <v>69.204</v>
      </c>
      <c r="L638" s="6">
        <v>77.964</v>
      </c>
      <c r="M638" s="6">
        <v>77.38</v>
      </c>
      <c r="N638" s="6">
        <v>77.964</v>
      </c>
      <c r="O638" s="6">
        <v>79.716</v>
      </c>
      <c r="P638" s="6">
        <v>77.234</v>
      </c>
    </row>
    <row r="639" spans="1:16" ht="12.75">
      <c r="A639">
        <v>111400</v>
      </c>
      <c r="B639">
        <v>2</v>
      </c>
      <c r="D639" t="s">
        <v>19</v>
      </c>
      <c r="E639" s="6">
        <v>74.46</v>
      </c>
      <c r="F639" s="6">
        <v>77.672</v>
      </c>
      <c r="G639" s="6">
        <v>75.336</v>
      </c>
      <c r="H639" s="6">
        <v>69.788</v>
      </c>
      <c r="I639" s="6">
        <v>65.408</v>
      </c>
      <c r="J639" s="6">
        <v>62.196</v>
      </c>
      <c r="K639" s="6">
        <v>61.32</v>
      </c>
      <c r="L639" s="6">
        <v>60.444</v>
      </c>
      <c r="M639" s="6">
        <v>60.006</v>
      </c>
      <c r="N639" s="6">
        <v>58.838</v>
      </c>
      <c r="O639" s="6">
        <v>56.648</v>
      </c>
      <c r="P639" s="6">
        <v>53.874</v>
      </c>
    </row>
    <row r="640" spans="1:16" ht="12.75">
      <c r="A640">
        <v>111500</v>
      </c>
      <c r="B640">
        <v>1</v>
      </c>
      <c r="C640">
        <v>31</v>
      </c>
      <c r="D640" t="s">
        <v>19</v>
      </c>
      <c r="E640" s="6">
        <v>51.976</v>
      </c>
      <c r="F640" s="6">
        <v>51.684</v>
      </c>
      <c r="G640" s="6">
        <v>51.976</v>
      </c>
      <c r="H640" s="6">
        <v>50.224</v>
      </c>
      <c r="I640" s="6">
        <v>51.392</v>
      </c>
      <c r="J640" s="6">
        <v>56.94</v>
      </c>
      <c r="K640" s="6">
        <v>67.16</v>
      </c>
      <c r="L640" s="6">
        <v>76.504</v>
      </c>
      <c r="M640" s="6">
        <v>79.132</v>
      </c>
      <c r="N640" s="6">
        <v>77.964</v>
      </c>
      <c r="O640" s="6">
        <v>79.424</v>
      </c>
      <c r="P640" s="6">
        <v>77.526</v>
      </c>
    </row>
    <row r="641" spans="1:16" ht="12.75">
      <c r="A641">
        <v>111500</v>
      </c>
      <c r="B641">
        <v>2</v>
      </c>
      <c r="D641" t="s">
        <v>19</v>
      </c>
      <c r="E641" s="6">
        <v>76.358</v>
      </c>
      <c r="F641" s="6">
        <v>78.84</v>
      </c>
      <c r="G641" s="6">
        <v>76.65</v>
      </c>
      <c r="H641" s="6">
        <v>69.788</v>
      </c>
      <c r="I641" s="6">
        <v>65.554</v>
      </c>
      <c r="J641" s="6">
        <v>63.072</v>
      </c>
      <c r="K641" s="6">
        <v>61.028</v>
      </c>
      <c r="L641" s="6">
        <v>58.4</v>
      </c>
      <c r="M641" s="6">
        <v>58.254</v>
      </c>
      <c r="N641" s="6">
        <v>56.794</v>
      </c>
      <c r="O641" s="6">
        <v>56.21</v>
      </c>
      <c r="P641" s="6">
        <v>52.852</v>
      </c>
    </row>
    <row r="642" spans="1:16" ht="12.75">
      <c r="A642">
        <v>111600</v>
      </c>
      <c r="B642">
        <v>1</v>
      </c>
      <c r="C642">
        <v>41</v>
      </c>
      <c r="D642" t="s">
        <v>19</v>
      </c>
      <c r="E642" s="6">
        <v>51.1</v>
      </c>
      <c r="F642" s="6">
        <v>49.202</v>
      </c>
      <c r="G642" s="6">
        <v>47.888</v>
      </c>
      <c r="H642" s="6">
        <v>47.742</v>
      </c>
      <c r="I642" s="6">
        <v>49.786</v>
      </c>
      <c r="J642" s="6">
        <v>55.626</v>
      </c>
      <c r="K642" s="6">
        <v>65.846</v>
      </c>
      <c r="L642" s="6">
        <v>73.292</v>
      </c>
      <c r="M642" s="6">
        <v>75.044</v>
      </c>
      <c r="N642" s="6">
        <v>74.606</v>
      </c>
      <c r="O642" s="6">
        <v>75.628</v>
      </c>
      <c r="P642" s="6">
        <v>73.876</v>
      </c>
    </row>
    <row r="643" spans="1:16" ht="12.75">
      <c r="A643">
        <v>111600</v>
      </c>
      <c r="B643">
        <v>2</v>
      </c>
      <c r="D643" t="s">
        <v>19</v>
      </c>
      <c r="E643" s="6">
        <v>75.628</v>
      </c>
      <c r="F643" s="6">
        <v>76.066</v>
      </c>
      <c r="G643" s="6">
        <v>73.876</v>
      </c>
      <c r="H643" s="6">
        <v>69.204</v>
      </c>
      <c r="I643" s="6">
        <v>64.24</v>
      </c>
      <c r="J643" s="6">
        <v>61.612</v>
      </c>
      <c r="K643" s="6">
        <v>60.298</v>
      </c>
      <c r="L643" s="6">
        <v>58.838</v>
      </c>
      <c r="M643" s="6">
        <v>57.524</v>
      </c>
      <c r="N643" s="6">
        <v>55.48</v>
      </c>
      <c r="O643" s="6">
        <v>53.144</v>
      </c>
      <c r="P643" s="6">
        <v>51.246</v>
      </c>
    </row>
    <row r="644" spans="1:16" ht="12.75">
      <c r="A644">
        <v>111700</v>
      </c>
      <c r="B644">
        <v>1</v>
      </c>
      <c r="C644">
        <v>51</v>
      </c>
      <c r="D644" t="s">
        <v>19</v>
      </c>
      <c r="E644" s="6">
        <v>48.91</v>
      </c>
      <c r="F644" s="6">
        <v>45.26</v>
      </c>
      <c r="G644" s="6">
        <v>43.216</v>
      </c>
      <c r="H644" s="6">
        <v>43.216</v>
      </c>
      <c r="I644" s="6">
        <v>44.822</v>
      </c>
      <c r="J644" s="6">
        <v>50.662</v>
      </c>
      <c r="K644" s="6">
        <v>60.882</v>
      </c>
      <c r="L644" s="6">
        <v>68.912</v>
      </c>
      <c r="M644" s="6">
        <v>71.394</v>
      </c>
      <c r="N644" s="6">
        <v>70.664</v>
      </c>
      <c r="O644" s="6">
        <v>72.562</v>
      </c>
      <c r="P644" s="6">
        <v>69.934</v>
      </c>
    </row>
    <row r="645" spans="1:16" ht="12.75">
      <c r="A645">
        <v>111700</v>
      </c>
      <c r="B645">
        <v>2</v>
      </c>
      <c r="D645" t="s">
        <v>19</v>
      </c>
      <c r="E645" s="6">
        <v>68.474</v>
      </c>
      <c r="F645" s="6">
        <v>69.934</v>
      </c>
      <c r="G645" s="6">
        <v>66.868</v>
      </c>
      <c r="H645" s="6">
        <v>61.466</v>
      </c>
      <c r="I645" s="6">
        <v>57.524</v>
      </c>
      <c r="J645" s="6">
        <v>56.21</v>
      </c>
      <c r="K645" s="6">
        <v>54.458</v>
      </c>
      <c r="L645" s="6">
        <v>52.56</v>
      </c>
      <c r="M645" s="6">
        <v>50.808</v>
      </c>
      <c r="N645" s="6">
        <v>49.494</v>
      </c>
      <c r="O645" s="6">
        <v>47.45</v>
      </c>
      <c r="P645" s="6">
        <v>44.238</v>
      </c>
    </row>
    <row r="646" spans="1:16" ht="12.75">
      <c r="A646">
        <v>111800</v>
      </c>
      <c r="B646">
        <v>1</v>
      </c>
      <c r="C646">
        <v>61</v>
      </c>
      <c r="D646" t="s">
        <v>19</v>
      </c>
      <c r="E646" s="6">
        <v>42.048</v>
      </c>
      <c r="F646" s="6">
        <v>42.048</v>
      </c>
      <c r="G646" s="6">
        <v>42.048</v>
      </c>
      <c r="H646" s="6">
        <v>41.756</v>
      </c>
      <c r="I646" s="6">
        <v>42.778</v>
      </c>
      <c r="J646" s="6">
        <v>45.406</v>
      </c>
      <c r="K646" s="6">
        <v>48.326</v>
      </c>
      <c r="L646" s="6">
        <v>47.742</v>
      </c>
      <c r="M646" s="6">
        <v>49.056</v>
      </c>
      <c r="N646" s="6">
        <v>48.472</v>
      </c>
      <c r="O646" s="6">
        <v>47.596</v>
      </c>
      <c r="P646" s="6">
        <v>47.012</v>
      </c>
    </row>
    <row r="647" spans="1:16" ht="12.75">
      <c r="A647">
        <v>111800</v>
      </c>
      <c r="B647">
        <v>2</v>
      </c>
      <c r="D647" t="s">
        <v>19</v>
      </c>
      <c r="E647" s="6">
        <v>45.99</v>
      </c>
      <c r="F647" s="6">
        <v>44.968</v>
      </c>
      <c r="G647" s="6">
        <v>43.8</v>
      </c>
      <c r="H647" s="6">
        <v>42.924</v>
      </c>
      <c r="I647" s="6">
        <v>44.384</v>
      </c>
      <c r="J647" s="6">
        <v>45.552</v>
      </c>
      <c r="K647" s="6">
        <v>45.26</v>
      </c>
      <c r="L647" s="6">
        <v>45.114</v>
      </c>
      <c r="M647" s="6">
        <v>45.406</v>
      </c>
      <c r="N647" s="6">
        <v>44.968</v>
      </c>
      <c r="O647" s="6">
        <v>44.53</v>
      </c>
      <c r="P647" s="6">
        <v>43.07</v>
      </c>
    </row>
    <row r="648" spans="1:16" ht="12.75">
      <c r="A648">
        <v>111900</v>
      </c>
      <c r="B648">
        <v>1</v>
      </c>
      <c r="C648">
        <v>71</v>
      </c>
      <c r="D648" t="s">
        <v>19</v>
      </c>
      <c r="E648" s="6">
        <v>41.318</v>
      </c>
      <c r="F648" s="6">
        <v>40.588</v>
      </c>
      <c r="G648" s="6">
        <v>40.15</v>
      </c>
      <c r="H648" s="6">
        <v>40.296</v>
      </c>
      <c r="I648" s="6">
        <v>41.026</v>
      </c>
      <c r="J648" s="6">
        <v>41.61</v>
      </c>
      <c r="K648" s="6">
        <v>42.924</v>
      </c>
      <c r="L648" s="6">
        <v>43.508</v>
      </c>
      <c r="M648" s="6">
        <v>44.53</v>
      </c>
      <c r="N648" s="6">
        <v>44.676</v>
      </c>
      <c r="O648" s="6">
        <v>44.676</v>
      </c>
      <c r="P648" s="6">
        <v>44.53</v>
      </c>
    </row>
    <row r="649" spans="1:16" ht="12.75">
      <c r="A649">
        <v>111900</v>
      </c>
      <c r="B649">
        <v>2</v>
      </c>
      <c r="D649" t="s">
        <v>19</v>
      </c>
      <c r="E649" s="6">
        <v>43.946</v>
      </c>
      <c r="F649" s="6">
        <v>44.384</v>
      </c>
      <c r="G649" s="6">
        <v>44.092</v>
      </c>
      <c r="H649" s="6">
        <v>44.238</v>
      </c>
      <c r="I649" s="6">
        <v>46.136</v>
      </c>
      <c r="J649" s="6">
        <v>45.114</v>
      </c>
      <c r="K649" s="6">
        <v>44.384</v>
      </c>
      <c r="L649" s="6">
        <v>44.968</v>
      </c>
      <c r="M649" s="6">
        <v>45.26</v>
      </c>
      <c r="N649" s="6">
        <v>43.8</v>
      </c>
      <c r="O649" s="6">
        <v>42.194</v>
      </c>
      <c r="P649" s="6">
        <v>41.464</v>
      </c>
    </row>
    <row r="650" spans="1:16" ht="12.75">
      <c r="A650">
        <v>112000</v>
      </c>
      <c r="B650">
        <v>1</v>
      </c>
      <c r="C650">
        <v>11</v>
      </c>
      <c r="D650" t="s">
        <v>19</v>
      </c>
      <c r="E650" s="6">
        <v>41.026</v>
      </c>
      <c r="F650" s="6">
        <v>40.588</v>
      </c>
      <c r="G650" s="6">
        <v>40.296</v>
      </c>
      <c r="H650" s="6">
        <v>40.734</v>
      </c>
      <c r="I650" s="6">
        <v>43.216</v>
      </c>
      <c r="J650" s="6">
        <v>48.91</v>
      </c>
      <c r="K650" s="6">
        <v>58.692</v>
      </c>
      <c r="L650" s="6">
        <v>69.934</v>
      </c>
      <c r="M650" s="6">
        <v>76.504</v>
      </c>
      <c r="N650" s="6">
        <v>75.92</v>
      </c>
      <c r="O650" s="6">
        <v>78.402</v>
      </c>
      <c r="P650" s="6">
        <v>76.504</v>
      </c>
    </row>
    <row r="651" spans="1:16" ht="12.75">
      <c r="A651">
        <v>112000</v>
      </c>
      <c r="B651">
        <v>2</v>
      </c>
      <c r="D651" t="s">
        <v>19</v>
      </c>
      <c r="E651" s="6">
        <v>75.92</v>
      </c>
      <c r="F651" s="6">
        <v>77.234</v>
      </c>
      <c r="G651" s="6">
        <v>73.73</v>
      </c>
      <c r="H651" s="6">
        <v>68.766</v>
      </c>
      <c r="I651" s="6">
        <v>63.072</v>
      </c>
      <c r="J651" s="6">
        <v>60.152</v>
      </c>
      <c r="K651" s="6">
        <v>58.108</v>
      </c>
      <c r="L651" s="6">
        <v>56.94</v>
      </c>
      <c r="M651" s="6">
        <v>56.21</v>
      </c>
      <c r="N651" s="6">
        <v>55.042</v>
      </c>
      <c r="O651" s="6">
        <v>53.144</v>
      </c>
      <c r="P651" s="6">
        <v>50.808</v>
      </c>
    </row>
    <row r="652" spans="1:16" ht="12.75">
      <c r="A652">
        <v>112100</v>
      </c>
      <c r="B652">
        <v>1</v>
      </c>
      <c r="C652">
        <v>21</v>
      </c>
      <c r="D652" t="s">
        <v>19</v>
      </c>
      <c r="E652" s="6">
        <v>49.348</v>
      </c>
      <c r="F652" s="6">
        <v>48.326</v>
      </c>
      <c r="G652" s="6">
        <v>47.45</v>
      </c>
      <c r="H652" s="6">
        <v>46.866</v>
      </c>
      <c r="I652" s="6">
        <v>48.91</v>
      </c>
      <c r="J652" s="6">
        <v>54.458</v>
      </c>
      <c r="K652" s="6">
        <v>64.532</v>
      </c>
      <c r="L652" s="6">
        <v>73.73</v>
      </c>
      <c r="M652" s="6">
        <v>77.088</v>
      </c>
      <c r="N652" s="6">
        <v>75.482</v>
      </c>
      <c r="O652" s="6">
        <v>76.504</v>
      </c>
      <c r="P652" s="6">
        <v>75.774</v>
      </c>
    </row>
    <row r="653" spans="1:16" ht="12.75">
      <c r="A653">
        <v>112100</v>
      </c>
      <c r="B653">
        <v>2</v>
      </c>
      <c r="D653" t="s">
        <v>19</v>
      </c>
      <c r="E653" s="6">
        <v>75.482</v>
      </c>
      <c r="F653" s="6">
        <v>76.942</v>
      </c>
      <c r="G653" s="6">
        <v>73.146</v>
      </c>
      <c r="H653" s="6">
        <v>67.306</v>
      </c>
      <c r="I653" s="6">
        <v>64.094</v>
      </c>
      <c r="J653" s="6">
        <v>61.32</v>
      </c>
      <c r="K653" s="6">
        <v>60.152</v>
      </c>
      <c r="L653" s="6">
        <v>59.276</v>
      </c>
      <c r="M653" s="6">
        <v>59.568</v>
      </c>
      <c r="N653" s="6">
        <v>57.962</v>
      </c>
      <c r="O653" s="6">
        <v>55.188</v>
      </c>
      <c r="P653" s="6">
        <v>51.976</v>
      </c>
    </row>
    <row r="654" spans="1:16" ht="12.75">
      <c r="A654">
        <v>112200</v>
      </c>
      <c r="B654">
        <v>1</v>
      </c>
      <c r="C654">
        <v>31</v>
      </c>
      <c r="D654" t="s">
        <v>19</v>
      </c>
      <c r="E654" s="6">
        <v>50.224</v>
      </c>
      <c r="F654" s="6">
        <v>49.202</v>
      </c>
      <c r="G654" s="6">
        <v>48.764</v>
      </c>
      <c r="H654" s="6">
        <v>48.326</v>
      </c>
      <c r="I654" s="6">
        <v>50.516</v>
      </c>
      <c r="J654" s="6">
        <v>55.334</v>
      </c>
      <c r="K654" s="6">
        <v>65.262</v>
      </c>
      <c r="L654" s="6">
        <v>72.708</v>
      </c>
      <c r="M654" s="6">
        <v>74.314</v>
      </c>
      <c r="N654" s="6">
        <v>74.314</v>
      </c>
      <c r="O654" s="6">
        <v>75.19</v>
      </c>
      <c r="P654" s="6">
        <v>72.27</v>
      </c>
    </row>
    <row r="655" spans="1:16" ht="12.75">
      <c r="A655">
        <v>112200</v>
      </c>
      <c r="B655">
        <v>2</v>
      </c>
      <c r="D655" t="s">
        <v>19</v>
      </c>
      <c r="E655" s="6">
        <v>69.934</v>
      </c>
      <c r="F655" s="6">
        <v>68.912</v>
      </c>
      <c r="G655" s="6">
        <v>63.802</v>
      </c>
      <c r="H655" s="6">
        <v>58.546</v>
      </c>
      <c r="I655" s="6">
        <v>56.21</v>
      </c>
      <c r="J655" s="6">
        <v>53.582</v>
      </c>
      <c r="K655" s="6">
        <v>51.83</v>
      </c>
      <c r="L655" s="6">
        <v>50.808</v>
      </c>
      <c r="M655" s="6">
        <v>50.224</v>
      </c>
      <c r="N655" s="6">
        <v>50.662</v>
      </c>
      <c r="O655" s="6">
        <v>48.18</v>
      </c>
      <c r="P655" s="6">
        <v>44.822</v>
      </c>
    </row>
    <row r="656" spans="1:16" ht="12.75">
      <c r="A656">
        <v>112300</v>
      </c>
      <c r="B656">
        <v>1</v>
      </c>
      <c r="C656">
        <v>81</v>
      </c>
      <c r="D656" t="s">
        <v>19</v>
      </c>
      <c r="E656" s="6">
        <v>42.048</v>
      </c>
      <c r="F656" s="6">
        <v>40.15</v>
      </c>
      <c r="G656" s="6">
        <v>39.712</v>
      </c>
      <c r="H656" s="6">
        <v>39.42</v>
      </c>
      <c r="I656" s="6">
        <v>39.858</v>
      </c>
      <c r="J656" s="6">
        <v>41.172</v>
      </c>
      <c r="K656" s="6">
        <v>41.756</v>
      </c>
      <c r="L656" s="6">
        <v>41.026</v>
      </c>
      <c r="M656" s="6">
        <v>40.442</v>
      </c>
      <c r="N656" s="6">
        <v>39.712</v>
      </c>
      <c r="O656" s="6">
        <v>39.42</v>
      </c>
      <c r="P656" s="6">
        <v>39.42</v>
      </c>
    </row>
    <row r="657" spans="1:16" ht="12.75">
      <c r="A657">
        <v>112300</v>
      </c>
      <c r="B657">
        <v>2</v>
      </c>
      <c r="D657" t="s">
        <v>19</v>
      </c>
      <c r="E657" s="6">
        <v>39.566</v>
      </c>
      <c r="F657" s="6">
        <v>39.274</v>
      </c>
      <c r="G657" s="6">
        <v>38.544</v>
      </c>
      <c r="H657" s="6">
        <v>38.982</v>
      </c>
      <c r="I657" s="6">
        <v>40.88</v>
      </c>
      <c r="J657" s="6">
        <v>41.318</v>
      </c>
      <c r="K657" s="6">
        <v>40.88</v>
      </c>
      <c r="L657" s="6">
        <v>40.004</v>
      </c>
      <c r="M657" s="6">
        <v>39.42</v>
      </c>
      <c r="N657" s="6">
        <v>39.274</v>
      </c>
      <c r="O657" s="6">
        <v>38.982</v>
      </c>
      <c r="P657" s="6">
        <v>38.398</v>
      </c>
    </row>
    <row r="658" spans="1:16" ht="12.75">
      <c r="A658">
        <v>112400</v>
      </c>
      <c r="B658">
        <v>1</v>
      </c>
      <c r="C658">
        <v>81</v>
      </c>
      <c r="D658" t="s">
        <v>19</v>
      </c>
      <c r="E658" s="6">
        <v>38.69</v>
      </c>
      <c r="F658" s="6">
        <v>38.836</v>
      </c>
      <c r="G658" s="6">
        <v>39.42</v>
      </c>
      <c r="H658" s="6">
        <v>39.712</v>
      </c>
      <c r="I658" s="6">
        <v>41.026</v>
      </c>
      <c r="J658" s="6">
        <v>42.924</v>
      </c>
      <c r="K658" s="6">
        <v>47.45</v>
      </c>
      <c r="L658" s="6">
        <v>47.012</v>
      </c>
      <c r="M658" s="6">
        <v>47.158</v>
      </c>
      <c r="N658" s="6">
        <v>46.282</v>
      </c>
      <c r="O658" s="6">
        <v>46.72</v>
      </c>
      <c r="P658" s="6">
        <v>45.99</v>
      </c>
    </row>
    <row r="659" spans="1:16" ht="12.75">
      <c r="A659">
        <v>112400</v>
      </c>
      <c r="B659">
        <v>2</v>
      </c>
      <c r="D659" t="s">
        <v>19</v>
      </c>
      <c r="E659" s="6">
        <v>45.552</v>
      </c>
      <c r="F659" s="6">
        <v>45.406</v>
      </c>
      <c r="G659" s="6">
        <v>45.26</v>
      </c>
      <c r="H659" s="6">
        <v>45.114</v>
      </c>
      <c r="I659" s="6">
        <v>46.136</v>
      </c>
      <c r="J659" s="6">
        <v>47.012</v>
      </c>
      <c r="K659" s="6">
        <v>47.158</v>
      </c>
      <c r="L659" s="6">
        <v>46.282</v>
      </c>
      <c r="M659" s="6">
        <v>46.136</v>
      </c>
      <c r="N659" s="6">
        <v>45.844</v>
      </c>
      <c r="O659" s="6">
        <v>44.822</v>
      </c>
      <c r="P659" s="6">
        <v>42.778</v>
      </c>
    </row>
    <row r="660" spans="1:16" ht="12.75">
      <c r="A660">
        <v>112500</v>
      </c>
      <c r="B660">
        <v>1</v>
      </c>
      <c r="C660">
        <v>61</v>
      </c>
      <c r="D660" t="s">
        <v>19</v>
      </c>
      <c r="E660" s="6">
        <v>42.048</v>
      </c>
      <c r="F660" s="6">
        <v>41.756</v>
      </c>
      <c r="G660" s="6">
        <v>41.756</v>
      </c>
      <c r="H660" s="6">
        <v>41.902</v>
      </c>
      <c r="I660" s="6">
        <v>42.778</v>
      </c>
      <c r="J660" s="6">
        <v>44.968</v>
      </c>
      <c r="K660" s="6">
        <v>47.45</v>
      </c>
      <c r="L660" s="6">
        <v>47.304</v>
      </c>
      <c r="M660" s="6">
        <v>47.888</v>
      </c>
      <c r="N660" s="6">
        <v>47.304</v>
      </c>
      <c r="O660" s="6">
        <v>47.304</v>
      </c>
      <c r="P660" s="6">
        <v>47.158</v>
      </c>
    </row>
    <row r="661" spans="1:16" ht="12.75">
      <c r="A661">
        <v>112500</v>
      </c>
      <c r="B661">
        <v>2</v>
      </c>
      <c r="D661" t="s">
        <v>19</v>
      </c>
      <c r="E661" s="6">
        <v>47.012</v>
      </c>
      <c r="F661" s="6">
        <v>45.99</v>
      </c>
      <c r="G661" s="6">
        <v>45.844</v>
      </c>
      <c r="H661" s="6">
        <v>45.99</v>
      </c>
      <c r="I661" s="6">
        <v>47.45</v>
      </c>
      <c r="J661" s="6">
        <v>47.888</v>
      </c>
      <c r="K661" s="6">
        <v>46.866</v>
      </c>
      <c r="L661" s="6">
        <v>45.844</v>
      </c>
      <c r="M661" s="6">
        <v>45.406</v>
      </c>
      <c r="N661" s="6">
        <v>45.26</v>
      </c>
      <c r="O661" s="6">
        <v>46.136</v>
      </c>
      <c r="P661" s="6">
        <v>44.53</v>
      </c>
    </row>
    <row r="662" spans="1:16" ht="12.75">
      <c r="A662">
        <v>112600</v>
      </c>
      <c r="B662">
        <v>1</v>
      </c>
      <c r="C662">
        <v>71</v>
      </c>
      <c r="D662" t="s">
        <v>19</v>
      </c>
      <c r="E662" s="6">
        <v>43.654</v>
      </c>
      <c r="F662" s="6">
        <v>43.216</v>
      </c>
      <c r="G662" s="6">
        <v>42.778</v>
      </c>
      <c r="H662" s="6">
        <v>42.778</v>
      </c>
      <c r="I662" s="6">
        <v>43.07</v>
      </c>
      <c r="J662" s="6">
        <v>44.384</v>
      </c>
      <c r="K662" s="6">
        <v>45.552</v>
      </c>
      <c r="L662" s="6">
        <v>46.136</v>
      </c>
      <c r="M662" s="6">
        <v>48.034</v>
      </c>
      <c r="N662" s="6">
        <v>49.056</v>
      </c>
      <c r="O662" s="6">
        <v>47.158</v>
      </c>
      <c r="P662" s="6">
        <v>47.888</v>
      </c>
    </row>
    <row r="663" spans="1:16" ht="12.75">
      <c r="A663">
        <v>112600</v>
      </c>
      <c r="B663">
        <v>2</v>
      </c>
      <c r="D663" t="s">
        <v>19</v>
      </c>
      <c r="E663" s="6">
        <v>48.618</v>
      </c>
      <c r="F663" s="6">
        <v>47.45</v>
      </c>
      <c r="G663" s="6">
        <v>48.91</v>
      </c>
      <c r="H663" s="6">
        <v>47.742</v>
      </c>
      <c r="I663" s="6">
        <v>47.742</v>
      </c>
      <c r="J663" s="6">
        <v>48.764</v>
      </c>
      <c r="K663" s="6">
        <v>49.932</v>
      </c>
      <c r="L663" s="6">
        <v>49.64</v>
      </c>
      <c r="M663" s="6">
        <v>48.618</v>
      </c>
      <c r="N663" s="6">
        <v>48.472</v>
      </c>
      <c r="O663" s="6">
        <v>47.158</v>
      </c>
      <c r="P663" s="6">
        <v>46.866</v>
      </c>
    </row>
    <row r="664" spans="1:16" ht="12.75">
      <c r="A664">
        <v>112700</v>
      </c>
      <c r="B664">
        <v>1</v>
      </c>
      <c r="C664">
        <v>11</v>
      </c>
      <c r="D664" t="s">
        <v>19</v>
      </c>
      <c r="E664" s="6">
        <v>46.866</v>
      </c>
      <c r="F664" s="6">
        <v>46.574</v>
      </c>
      <c r="G664" s="6">
        <v>46.574</v>
      </c>
      <c r="H664" s="6">
        <v>46.866</v>
      </c>
      <c r="I664" s="6">
        <v>48.91</v>
      </c>
      <c r="J664" s="6">
        <v>52.706</v>
      </c>
      <c r="K664" s="6">
        <v>61.32</v>
      </c>
      <c r="L664" s="6">
        <v>70.226</v>
      </c>
      <c r="M664" s="6">
        <v>74.46</v>
      </c>
      <c r="N664" s="6">
        <v>74.46</v>
      </c>
      <c r="O664" s="6">
        <v>75.92</v>
      </c>
      <c r="P664" s="6">
        <v>74.898</v>
      </c>
    </row>
    <row r="665" spans="1:16" ht="12.75">
      <c r="A665">
        <v>112700</v>
      </c>
      <c r="B665">
        <v>2</v>
      </c>
      <c r="D665" t="s">
        <v>19</v>
      </c>
      <c r="E665" s="6">
        <v>74.314</v>
      </c>
      <c r="F665" s="6">
        <v>75.628</v>
      </c>
      <c r="G665" s="6">
        <v>74.022</v>
      </c>
      <c r="H665" s="6">
        <v>69.058</v>
      </c>
      <c r="I665" s="6">
        <v>63.948</v>
      </c>
      <c r="J665" s="6">
        <v>60.59</v>
      </c>
      <c r="K665" s="6">
        <v>59.568</v>
      </c>
      <c r="L665" s="6">
        <v>57.962</v>
      </c>
      <c r="M665" s="6">
        <v>57.378</v>
      </c>
      <c r="N665" s="6">
        <v>55.188</v>
      </c>
      <c r="O665" s="6">
        <v>53.436</v>
      </c>
      <c r="P665" s="6">
        <v>51.1</v>
      </c>
    </row>
    <row r="666" spans="1:16" ht="12.75">
      <c r="A666">
        <v>112800</v>
      </c>
      <c r="B666">
        <v>1</v>
      </c>
      <c r="C666">
        <v>21</v>
      </c>
      <c r="D666" t="s">
        <v>19</v>
      </c>
      <c r="E666" s="6">
        <v>49.348</v>
      </c>
      <c r="F666" s="6">
        <v>48.18</v>
      </c>
      <c r="G666" s="6">
        <v>47.888</v>
      </c>
      <c r="H666" s="6">
        <v>48.18</v>
      </c>
      <c r="I666" s="6">
        <v>50.224</v>
      </c>
      <c r="J666" s="6">
        <v>55.772</v>
      </c>
      <c r="K666" s="6">
        <v>64.678</v>
      </c>
      <c r="L666" s="6">
        <v>73.876</v>
      </c>
      <c r="M666" s="6">
        <v>76.212</v>
      </c>
      <c r="N666" s="6">
        <v>76.65</v>
      </c>
      <c r="O666" s="6">
        <v>76.066</v>
      </c>
      <c r="P666" s="6">
        <v>73.292</v>
      </c>
    </row>
    <row r="667" spans="1:16" ht="12.75">
      <c r="A667">
        <v>112800</v>
      </c>
      <c r="B667">
        <v>2</v>
      </c>
      <c r="D667" t="s">
        <v>19</v>
      </c>
      <c r="E667" s="6">
        <v>69.934</v>
      </c>
      <c r="F667" s="6">
        <v>70.664</v>
      </c>
      <c r="G667" s="6">
        <v>68.912</v>
      </c>
      <c r="H667" s="6">
        <v>64.532</v>
      </c>
      <c r="I667" s="6">
        <v>60.444</v>
      </c>
      <c r="J667" s="6">
        <v>58.108</v>
      </c>
      <c r="K667" s="6">
        <v>56.502</v>
      </c>
      <c r="L667" s="6">
        <v>56.064</v>
      </c>
      <c r="M667" s="6">
        <v>55.334</v>
      </c>
      <c r="N667" s="6">
        <v>53.874</v>
      </c>
      <c r="O667" s="6">
        <v>51.246</v>
      </c>
      <c r="P667" s="6">
        <v>48.18</v>
      </c>
    </row>
    <row r="668" spans="1:16" ht="12.75">
      <c r="A668">
        <v>112900</v>
      </c>
      <c r="B668">
        <v>1</v>
      </c>
      <c r="C668">
        <v>31</v>
      </c>
      <c r="D668" t="s">
        <v>19</v>
      </c>
      <c r="E668" s="6">
        <v>49.348</v>
      </c>
      <c r="F668" s="6">
        <v>46.574</v>
      </c>
      <c r="G668" s="6">
        <v>45.552</v>
      </c>
      <c r="H668" s="6">
        <v>45.844</v>
      </c>
      <c r="I668" s="6">
        <v>47.012</v>
      </c>
      <c r="J668" s="6">
        <v>52.268</v>
      </c>
      <c r="K668" s="6">
        <v>61.466</v>
      </c>
      <c r="L668" s="6">
        <v>70.956</v>
      </c>
      <c r="M668" s="6">
        <v>73.292</v>
      </c>
      <c r="N668" s="6">
        <v>72.416</v>
      </c>
      <c r="O668" s="6">
        <v>73.146</v>
      </c>
      <c r="P668" s="6">
        <v>71.978</v>
      </c>
    </row>
    <row r="669" spans="1:16" ht="12.75">
      <c r="A669">
        <v>112900</v>
      </c>
      <c r="B669">
        <v>2</v>
      </c>
      <c r="D669" t="s">
        <v>19</v>
      </c>
      <c r="E669" s="6">
        <v>71.102</v>
      </c>
      <c r="F669" s="6">
        <v>74.022</v>
      </c>
      <c r="G669" s="6">
        <v>71.54</v>
      </c>
      <c r="H669" s="6">
        <v>67.452</v>
      </c>
      <c r="I669" s="6">
        <v>62.78</v>
      </c>
      <c r="J669" s="6">
        <v>60.59</v>
      </c>
      <c r="K669" s="6">
        <v>59.276</v>
      </c>
      <c r="L669" s="6">
        <v>58.4</v>
      </c>
      <c r="M669" s="6">
        <v>58.4</v>
      </c>
      <c r="N669" s="6">
        <v>56.064</v>
      </c>
      <c r="O669" s="6">
        <v>54.458</v>
      </c>
      <c r="P669" s="6">
        <v>51.538</v>
      </c>
    </row>
    <row r="670" spans="1:16" ht="12.75">
      <c r="A670">
        <v>113000</v>
      </c>
      <c r="B670">
        <v>1</v>
      </c>
      <c r="C670">
        <v>41</v>
      </c>
      <c r="D670" t="s">
        <v>19</v>
      </c>
      <c r="E670" s="6">
        <v>49.348</v>
      </c>
      <c r="F670" s="6">
        <v>47.742</v>
      </c>
      <c r="G670" s="6">
        <v>47.304</v>
      </c>
      <c r="H670" s="6">
        <v>47.012</v>
      </c>
      <c r="I670" s="6">
        <v>48.91</v>
      </c>
      <c r="J670" s="6">
        <v>54.75</v>
      </c>
      <c r="K670" s="6">
        <v>63.948</v>
      </c>
      <c r="L670" s="6">
        <v>73.146</v>
      </c>
      <c r="M670" s="6">
        <v>76.212</v>
      </c>
      <c r="N670" s="6">
        <v>74.46</v>
      </c>
      <c r="O670" s="6">
        <v>74.752</v>
      </c>
      <c r="P670" s="6">
        <v>73.146</v>
      </c>
    </row>
    <row r="671" spans="1:16" ht="12.75">
      <c r="A671">
        <v>113000</v>
      </c>
      <c r="B671">
        <v>2</v>
      </c>
      <c r="D671" t="s">
        <v>19</v>
      </c>
      <c r="E671" s="6">
        <v>62.634</v>
      </c>
      <c r="F671" s="6">
        <v>65.408</v>
      </c>
      <c r="G671" s="6">
        <v>63.364</v>
      </c>
      <c r="H671" s="6">
        <v>59.568</v>
      </c>
      <c r="I671" s="6">
        <v>55.042</v>
      </c>
      <c r="J671" s="6">
        <v>52.56</v>
      </c>
      <c r="K671" s="6">
        <v>51.246</v>
      </c>
      <c r="L671" s="6">
        <v>50.224</v>
      </c>
      <c r="M671" s="6">
        <v>49.64</v>
      </c>
      <c r="N671" s="6">
        <v>47.158</v>
      </c>
      <c r="O671" s="6">
        <v>50.224</v>
      </c>
      <c r="P671" s="6">
        <v>46.866</v>
      </c>
    </row>
    <row r="672" spans="1:16" ht="12.75">
      <c r="A672">
        <v>120100</v>
      </c>
      <c r="B672">
        <v>1</v>
      </c>
      <c r="C672">
        <v>51</v>
      </c>
      <c r="D672" t="s">
        <v>19</v>
      </c>
      <c r="E672" s="6">
        <v>45.114</v>
      </c>
      <c r="F672" s="6">
        <v>43.362</v>
      </c>
      <c r="G672" s="6">
        <v>44.53</v>
      </c>
      <c r="H672" s="6">
        <v>46.428</v>
      </c>
      <c r="I672" s="6">
        <v>48.618</v>
      </c>
      <c r="J672" s="6">
        <v>55.48</v>
      </c>
      <c r="K672" s="6">
        <v>63.072</v>
      </c>
      <c r="L672" s="6">
        <v>71.102</v>
      </c>
      <c r="M672" s="6">
        <v>73.876</v>
      </c>
      <c r="N672" s="6">
        <v>72.854</v>
      </c>
      <c r="O672" s="6">
        <v>73.73</v>
      </c>
      <c r="P672" s="6">
        <v>71.978</v>
      </c>
    </row>
    <row r="673" spans="1:16" ht="12.75">
      <c r="A673">
        <v>120100</v>
      </c>
      <c r="B673">
        <v>2</v>
      </c>
      <c r="D673" t="s">
        <v>19</v>
      </c>
      <c r="E673" s="6">
        <v>70.81</v>
      </c>
      <c r="F673" s="6">
        <v>72.854</v>
      </c>
      <c r="G673" s="6">
        <v>70.226</v>
      </c>
      <c r="H673" s="6">
        <v>66.868</v>
      </c>
      <c r="I673" s="6">
        <v>64.532</v>
      </c>
      <c r="J673" s="6">
        <v>62.488</v>
      </c>
      <c r="K673" s="6">
        <v>58.692</v>
      </c>
      <c r="L673" s="6">
        <v>56.648</v>
      </c>
      <c r="M673" s="6">
        <v>55.334</v>
      </c>
      <c r="N673" s="6">
        <v>53.728</v>
      </c>
      <c r="O673" s="6">
        <v>51.83</v>
      </c>
      <c r="P673" s="6">
        <v>49.202</v>
      </c>
    </row>
    <row r="674" spans="1:16" ht="12.75">
      <c r="A674">
        <v>120200</v>
      </c>
      <c r="B674">
        <v>1</v>
      </c>
      <c r="C674">
        <v>61</v>
      </c>
      <c r="D674" t="s">
        <v>19</v>
      </c>
      <c r="E674" s="6">
        <v>46.72</v>
      </c>
      <c r="F674" s="6">
        <v>45.844</v>
      </c>
      <c r="G674" s="6">
        <v>45.552</v>
      </c>
      <c r="H674" s="6">
        <v>45.99</v>
      </c>
      <c r="I674" s="6">
        <v>47.012</v>
      </c>
      <c r="J674" s="6">
        <v>49.932</v>
      </c>
      <c r="K674" s="6">
        <v>53.582</v>
      </c>
      <c r="L674" s="6">
        <v>53.29</v>
      </c>
      <c r="M674" s="6">
        <v>54.312</v>
      </c>
      <c r="N674" s="6">
        <v>52.852</v>
      </c>
      <c r="O674" s="6">
        <v>53.582</v>
      </c>
      <c r="P674" s="6">
        <v>53.728</v>
      </c>
    </row>
    <row r="675" spans="1:16" ht="12.75">
      <c r="A675">
        <v>120200</v>
      </c>
      <c r="B675">
        <v>2</v>
      </c>
      <c r="D675" t="s">
        <v>19</v>
      </c>
      <c r="E675" s="6">
        <v>52.998</v>
      </c>
      <c r="F675" s="6">
        <v>51.83</v>
      </c>
      <c r="G675" s="6">
        <v>51.1</v>
      </c>
      <c r="H675" s="6">
        <v>50.516</v>
      </c>
      <c r="I675" s="6">
        <v>51.392</v>
      </c>
      <c r="J675" s="6">
        <v>52.414</v>
      </c>
      <c r="K675" s="6">
        <v>50.662</v>
      </c>
      <c r="L675" s="6">
        <v>49.932</v>
      </c>
      <c r="M675" s="6">
        <v>49.348</v>
      </c>
      <c r="N675" s="6">
        <v>49.202</v>
      </c>
      <c r="O675" s="6">
        <v>49.202</v>
      </c>
      <c r="P675" s="6">
        <v>47.158</v>
      </c>
    </row>
    <row r="676" spans="1:16" ht="12.75">
      <c r="A676">
        <v>120300</v>
      </c>
      <c r="B676">
        <v>1</v>
      </c>
      <c r="C676">
        <v>71</v>
      </c>
      <c r="D676" t="s">
        <v>19</v>
      </c>
      <c r="E676" s="6">
        <v>45.406</v>
      </c>
      <c r="F676" s="6">
        <v>44.53</v>
      </c>
      <c r="G676" s="6">
        <v>44.822</v>
      </c>
      <c r="H676" s="6">
        <v>45.114</v>
      </c>
      <c r="I676" s="6">
        <v>44.822</v>
      </c>
      <c r="J676" s="6">
        <v>46.136</v>
      </c>
      <c r="K676" s="6">
        <v>49.202</v>
      </c>
      <c r="L676" s="6">
        <v>50.662</v>
      </c>
      <c r="M676" s="6">
        <v>51.1</v>
      </c>
      <c r="N676" s="6">
        <v>52.414</v>
      </c>
      <c r="O676" s="6">
        <v>51.83</v>
      </c>
      <c r="P676" s="6">
        <v>51.392</v>
      </c>
    </row>
    <row r="677" spans="1:16" ht="12.75">
      <c r="A677">
        <v>120300</v>
      </c>
      <c r="B677">
        <v>2</v>
      </c>
      <c r="D677" t="s">
        <v>19</v>
      </c>
      <c r="E677" s="6">
        <v>49.932</v>
      </c>
      <c r="F677" s="6">
        <v>47.888</v>
      </c>
      <c r="G677" s="6">
        <v>45.844</v>
      </c>
      <c r="H677" s="6">
        <v>43.654</v>
      </c>
      <c r="I677" s="6">
        <v>43.946</v>
      </c>
      <c r="J677" s="6">
        <v>43.654</v>
      </c>
      <c r="K677" s="6">
        <v>42.924</v>
      </c>
      <c r="L677" s="6">
        <v>42.34</v>
      </c>
      <c r="M677" s="6">
        <v>41.464</v>
      </c>
      <c r="N677" s="6">
        <v>40.88</v>
      </c>
      <c r="O677" s="6">
        <v>41.61</v>
      </c>
      <c r="P677" s="6">
        <v>41.756</v>
      </c>
    </row>
    <row r="678" spans="1:16" ht="12.75">
      <c r="A678">
        <v>120400</v>
      </c>
      <c r="B678">
        <v>1</v>
      </c>
      <c r="C678">
        <v>11</v>
      </c>
      <c r="D678" t="s">
        <v>19</v>
      </c>
      <c r="E678" s="6">
        <v>41.318</v>
      </c>
      <c r="F678" s="6">
        <v>41.026</v>
      </c>
      <c r="G678" s="6">
        <v>41.172</v>
      </c>
      <c r="H678" s="6">
        <v>42.048</v>
      </c>
      <c r="I678" s="6">
        <v>44.384</v>
      </c>
      <c r="J678" s="6">
        <v>50.224</v>
      </c>
      <c r="K678" s="6">
        <v>59.276</v>
      </c>
      <c r="L678" s="6">
        <v>68.328</v>
      </c>
      <c r="M678" s="6">
        <v>71.978</v>
      </c>
      <c r="N678" s="6">
        <v>69.642</v>
      </c>
      <c r="O678" s="6">
        <v>70.518</v>
      </c>
      <c r="P678" s="6">
        <v>69.496</v>
      </c>
    </row>
    <row r="679" spans="1:16" ht="12.75">
      <c r="A679">
        <v>120400</v>
      </c>
      <c r="B679">
        <v>2</v>
      </c>
      <c r="D679" t="s">
        <v>19</v>
      </c>
      <c r="E679" s="6">
        <v>70.518</v>
      </c>
      <c r="F679" s="6">
        <v>73.73</v>
      </c>
      <c r="G679" s="6">
        <v>69.496</v>
      </c>
      <c r="H679" s="6">
        <v>63.072</v>
      </c>
      <c r="I679" s="6">
        <v>59.13</v>
      </c>
      <c r="J679" s="6">
        <v>56.356</v>
      </c>
      <c r="K679" s="6">
        <v>55.042</v>
      </c>
      <c r="L679" s="6">
        <v>56.356</v>
      </c>
      <c r="M679" s="6">
        <v>56.21</v>
      </c>
      <c r="N679" s="6">
        <v>54.02</v>
      </c>
      <c r="O679" s="6">
        <v>52.56</v>
      </c>
      <c r="P679" s="6">
        <v>49.64</v>
      </c>
    </row>
    <row r="680" spans="1:16" ht="12.75">
      <c r="A680">
        <v>120500</v>
      </c>
      <c r="B680">
        <v>1</v>
      </c>
      <c r="C680">
        <v>21</v>
      </c>
      <c r="D680" t="s">
        <v>19</v>
      </c>
      <c r="E680" s="6">
        <v>46.866</v>
      </c>
      <c r="F680" s="6">
        <v>46.136</v>
      </c>
      <c r="G680" s="6">
        <v>43.362</v>
      </c>
      <c r="H680" s="6">
        <v>42.632</v>
      </c>
      <c r="I680" s="6">
        <v>46.136</v>
      </c>
      <c r="J680" s="6">
        <v>49.932</v>
      </c>
      <c r="K680" s="6">
        <v>61.028</v>
      </c>
      <c r="L680" s="6">
        <v>71.394</v>
      </c>
      <c r="M680" s="6">
        <v>75.628</v>
      </c>
      <c r="N680" s="6">
        <v>73.292</v>
      </c>
      <c r="O680" s="6">
        <v>72.854</v>
      </c>
      <c r="P680" s="6">
        <v>70.518</v>
      </c>
    </row>
    <row r="681" spans="1:16" ht="12.75">
      <c r="A681">
        <v>120500</v>
      </c>
      <c r="B681">
        <v>2</v>
      </c>
      <c r="D681" t="s">
        <v>19</v>
      </c>
      <c r="E681" s="6">
        <v>69.788</v>
      </c>
      <c r="F681" s="6">
        <v>74.168</v>
      </c>
      <c r="G681" s="6">
        <v>71.686</v>
      </c>
      <c r="H681" s="6">
        <v>65.262</v>
      </c>
      <c r="I681" s="6">
        <v>62.634</v>
      </c>
      <c r="J681" s="6">
        <v>60.882</v>
      </c>
      <c r="K681" s="6">
        <v>58.4</v>
      </c>
      <c r="L681" s="6">
        <v>54.896</v>
      </c>
      <c r="M681" s="6">
        <v>54.312</v>
      </c>
      <c r="N681" s="6">
        <v>52.56</v>
      </c>
      <c r="O681" s="6">
        <v>50.954</v>
      </c>
      <c r="P681" s="6">
        <v>47.742</v>
      </c>
    </row>
    <row r="682" spans="1:16" ht="12.75">
      <c r="A682">
        <v>120600</v>
      </c>
      <c r="B682">
        <v>1</v>
      </c>
      <c r="C682">
        <v>31</v>
      </c>
      <c r="D682" t="s">
        <v>19</v>
      </c>
      <c r="E682" s="6">
        <v>46.136</v>
      </c>
      <c r="F682" s="6">
        <v>44.822</v>
      </c>
      <c r="G682" s="6">
        <v>45.406</v>
      </c>
      <c r="H682" s="6">
        <v>44.676</v>
      </c>
      <c r="I682" s="6">
        <v>46.72</v>
      </c>
      <c r="J682" s="6">
        <v>52.852</v>
      </c>
      <c r="K682" s="6">
        <v>63.218</v>
      </c>
      <c r="L682" s="6">
        <v>72.562</v>
      </c>
      <c r="M682" s="6">
        <v>76.942</v>
      </c>
      <c r="N682" s="6">
        <v>76.358</v>
      </c>
      <c r="O682" s="6">
        <v>75.92</v>
      </c>
      <c r="P682" s="6">
        <v>71.978</v>
      </c>
    </row>
    <row r="683" spans="1:16" ht="12.75">
      <c r="A683">
        <v>120600</v>
      </c>
      <c r="B683">
        <v>2</v>
      </c>
      <c r="D683" t="s">
        <v>19</v>
      </c>
      <c r="E683" s="6">
        <v>71.102</v>
      </c>
      <c r="F683" s="6">
        <v>74.168</v>
      </c>
      <c r="G683" s="6">
        <v>73.292</v>
      </c>
      <c r="H683" s="6">
        <v>76.65</v>
      </c>
      <c r="I683" s="6">
        <v>65.116</v>
      </c>
      <c r="J683" s="6">
        <v>59.714</v>
      </c>
      <c r="K683" s="6">
        <v>60.882</v>
      </c>
      <c r="L683" s="6">
        <v>64.094</v>
      </c>
      <c r="M683" s="6">
        <v>62.05</v>
      </c>
      <c r="N683" s="6">
        <v>60.152</v>
      </c>
      <c r="O683" s="6">
        <v>58.254</v>
      </c>
      <c r="P683" s="6">
        <v>54.75</v>
      </c>
    </row>
    <row r="684" spans="1:16" ht="12.75">
      <c r="A684">
        <v>120700</v>
      </c>
      <c r="B684">
        <v>1</v>
      </c>
      <c r="C684">
        <v>41</v>
      </c>
      <c r="D684" t="s">
        <v>19</v>
      </c>
      <c r="E684" s="6">
        <v>50.954</v>
      </c>
      <c r="F684" s="6">
        <v>49.932</v>
      </c>
      <c r="G684" s="6">
        <v>49.202</v>
      </c>
      <c r="H684" s="6">
        <v>47.888</v>
      </c>
      <c r="I684" s="6">
        <v>48.764</v>
      </c>
      <c r="J684" s="6">
        <v>54.604</v>
      </c>
      <c r="K684" s="6">
        <v>64.824</v>
      </c>
      <c r="L684" s="6">
        <v>75.044</v>
      </c>
      <c r="M684" s="6">
        <v>77.672</v>
      </c>
      <c r="N684" s="6">
        <v>76.212</v>
      </c>
      <c r="O684" s="6">
        <v>77.088</v>
      </c>
      <c r="P684" s="6">
        <v>76.066</v>
      </c>
    </row>
    <row r="685" spans="1:16" ht="12.75">
      <c r="A685">
        <v>120700</v>
      </c>
      <c r="B685">
        <v>2</v>
      </c>
      <c r="D685" t="s">
        <v>19</v>
      </c>
      <c r="E685" s="6">
        <v>71.832</v>
      </c>
      <c r="F685" s="6">
        <v>74.898</v>
      </c>
      <c r="G685" s="6">
        <v>75.044</v>
      </c>
      <c r="H685" s="6">
        <v>73.292</v>
      </c>
      <c r="I685" s="6">
        <v>72.854</v>
      </c>
      <c r="J685" s="6">
        <v>68.036</v>
      </c>
      <c r="K685" s="6">
        <v>66.722</v>
      </c>
      <c r="L685" s="6">
        <v>62.634</v>
      </c>
      <c r="M685" s="6">
        <v>60.736</v>
      </c>
      <c r="N685" s="6">
        <v>60.59</v>
      </c>
      <c r="O685" s="6">
        <v>59.422</v>
      </c>
      <c r="P685" s="6">
        <v>55.626</v>
      </c>
    </row>
    <row r="686" spans="1:16" ht="12.75">
      <c r="A686">
        <v>120800</v>
      </c>
      <c r="B686">
        <v>1</v>
      </c>
      <c r="C686">
        <v>51</v>
      </c>
      <c r="D686" t="s">
        <v>19</v>
      </c>
      <c r="E686" s="6">
        <v>52.998</v>
      </c>
      <c r="F686" s="6">
        <v>52.268</v>
      </c>
      <c r="G686" s="6">
        <v>51.246</v>
      </c>
      <c r="H686" s="6">
        <v>50.078</v>
      </c>
      <c r="I686" s="6">
        <v>51.1</v>
      </c>
      <c r="J686" s="6">
        <v>56.21</v>
      </c>
      <c r="K686" s="6">
        <v>65.846</v>
      </c>
      <c r="L686" s="6">
        <v>76.066</v>
      </c>
      <c r="M686" s="6">
        <v>79.716</v>
      </c>
      <c r="N686" s="6">
        <v>77.672</v>
      </c>
      <c r="O686" s="6">
        <v>78.694</v>
      </c>
      <c r="P686" s="6">
        <v>76.066</v>
      </c>
    </row>
    <row r="687" spans="1:16" ht="12.75">
      <c r="A687">
        <v>120800</v>
      </c>
      <c r="B687">
        <v>2</v>
      </c>
      <c r="D687" t="s">
        <v>19</v>
      </c>
      <c r="E687" s="6">
        <v>76.066</v>
      </c>
      <c r="F687" s="6">
        <v>76.796</v>
      </c>
      <c r="G687" s="6">
        <v>73.876</v>
      </c>
      <c r="H687" s="6">
        <v>67.598</v>
      </c>
      <c r="I687" s="6">
        <v>64.24</v>
      </c>
      <c r="J687" s="6">
        <v>62.488</v>
      </c>
      <c r="K687" s="6">
        <v>60.298</v>
      </c>
      <c r="L687" s="6">
        <v>61.028</v>
      </c>
      <c r="M687" s="6">
        <v>59.13</v>
      </c>
      <c r="N687" s="6">
        <v>57.086</v>
      </c>
      <c r="O687" s="6">
        <v>55.334</v>
      </c>
      <c r="P687" s="6">
        <v>52.268</v>
      </c>
    </row>
    <row r="688" spans="1:16" ht="12.75">
      <c r="A688">
        <v>120900</v>
      </c>
      <c r="B688">
        <v>1</v>
      </c>
      <c r="C688">
        <v>61</v>
      </c>
      <c r="D688" t="s">
        <v>19</v>
      </c>
      <c r="E688" s="6">
        <v>50.37</v>
      </c>
      <c r="F688" s="6">
        <v>48.618</v>
      </c>
      <c r="G688" s="6">
        <v>48.472</v>
      </c>
      <c r="H688" s="6">
        <v>48.618</v>
      </c>
      <c r="I688" s="6">
        <v>49.64</v>
      </c>
      <c r="J688" s="6">
        <v>52.56</v>
      </c>
      <c r="K688" s="6">
        <v>54.604</v>
      </c>
      <c r="L688" s="6">
        <v>57.67</v>
      </c>
      <c r="M688" s="6">
        <v>59.276</v>
      </c>
      <c r="N688" s="6">
        <v>56.21</v>
      </c>
      <c r="O688" s="6">
        <v>55.334</v>
      </c>
      <c r="P688" s="6">
        <v>52.122</v>
      </c>
    </row>
    <row r="689" spans="1:16" ht="12.75">
      <c r="A689">
        <v>120900</v>
      </c>
      <c r="B689">
        <v>2</v>
      </c>
      <c r="D689" t="s">
        <v>19</v>
      </c>
      <c r="E689" s="6">
        <v>52.414</v>
      </c>
      <c r="F689" s="6">
        <v>51.246</v>
      </c>
      <c r="G689" s="6">
        <v>49.786</v>
      </c>
      <c r="H689" s="6">
        <v>49.786</v>
      </c>
      <c r="I689" s="6">
        <v>51.392</v>
      </c>
      <c r="J689" s="6">
        <v>51.684</v>
      </c>
      <c r="K689" s="6">
        <v>55.334</v>
      </c>
      <c r="L689" s="6">
        <v>53.728</v>
      </c>
      <c r="M689" s="6">
        <v>52.268</v>
      </c>
      <c r="N689" s="6">
        <v>51.538</v>
      </c>
      <c r="O689" s="6">
        <v>50.954</v>
      </c>
      <c r="P689" s="6">
        <v>49.348</v>
      </c>
    </row>
    <row r="690" spans="1:16" ht="12.75">
      <c r="A690">
        <v>121000</v>
      </c>
      <c r="B690">
        <v>1</v>
      </c>
      <c r="C690">
        <v>71</v>
      </c>
      <c r="D690" t="s">
        <v>19</v>
      </c>
      <c r="E690" s="6">
        <v>47.888</v>
      </c>
      <c r="F690" s="6">
        <v>47.158</v>
      </c>
      <c r="G690" s="6">
        <v>46.866</v>
      </c>
      <c r="H690" s="6">
        <v>46.574</v>
      </c>
      <c r="I690" s="6">
        <v>47.012</v>
      </c>
      <c r="J690" s="6">
        <v>47.888</v>
      </c>
      <c r="K690" s="6">
        <v>48.91</v>
      </c>
      <c r="L690" s="6">
        <v>51.392</v>
      </c>
      <c r="M690" s="6">
        <v>52.122</v>
      </c>
      <c r="N690" s="6">
        <v>51.684</v>
      </c>
      <c r="O690" s="6">
        <v>50.662</v>
      </c>
      <c r="P690" s="6">
        <v>47.158</v>
      </c>
    </row>
    <row r="691" spans="1:16" ht="12.75">
      <c r="A691">
        <v>121000</v>
      </c>
      <c r="B691">
        <v>2</v>
      </c>
      <c r="D691" t="s">
        <v>19</v>
      </c>
      <c r="E691" s="6">
        <v>45.844</v>
      </c>
      <c r="F691" s="6">
        <v>49.64</v>
      </c>
      <c r="G691" s="6">
        <v>51.83</v>
      </c>
      <c r="H691" s="6">
        <v>46.866</v>
      </c>
      <c r="I691" s="6">
        <v>47.888</v>
      </c>
      <c r="J691" s="6">
        <v>47.742</v>
      </c>
      <c r="K691" s="6">
        <v>47.742</v>
      </c>
      <c r="L691" s="6">
        <v>45.844</v>
      </c>
      <c r="M691" s="6">
        <v>45.406</v>
      </c>
      <c r="N691" s="6">
        <v>44.676</v>
      </c>
      <c r="O691" s="6">
        <v>42.486</v>
      </c>
      <c r="P691" s="6">
        <v>42.194</v>
      </c>
    </row>
    <row r="692" spans="1:16" ht="12.75">
      <c r="A692">
        <v>121100</v>
      </c>
      <c r="B692">
        <v>1</v>
      </c>
      <c r="C692">
        <v>11</v>
      </c>
      <c r="D692" t="s">
        <v>19</v>
      </c>
      <c r="E692" s="6">
        <v>41.756</v>
      </c>
      <c r="F692" s="6">
        <v>41.318</v>
      </c>
      <c r="G692" s="6">
        <v>40.442</v>
      </c>
      <c r="H692" s="6">
        <v>38.836</v>
      </c>
      <c r="I692" s="6">
        <v>41.026</v>
      </c>
      <c r="J692" s="6">
        <v>46.574</v>
      </c>
      <c r="K692" s="6">
        <v>56.064</v>
      </c>
      <c r="L692" s="6">
        <v>64.824</v>
      </c>
      <c r="M692" s="6">
        <v>68.182</v>
      </c>
      <c r="N692" s="6">
        <v>67.16</v>
      </c>
      <c r="O692" s="6">
        <v>69.496</v>
      </c>
      <c r="P692" s="6">
        <v>67.598</v>
      </c>
    </row>
    <row r="693" spans="1:16" ht="12.75">
      <c r="A693">
        <v>121100</v>
      </c>
      <c r="B693">
        <v>2</v>
      </c>
      <c r="D693" t="s">
        <v>19</v>
      </c>
      <c r="E693" s="6">
        <v>65.846</v>
      </c>
      <c r="F693" s="6">
        <v>68.036</v>
      </c>
      <c r="G693" s="6">
        <v>66.722</v>
      </c>
      <c r="H693" s="6">
        <v>62.634</v>
      </c>
      <c r="I693" s="6">
        <v>58.254</v>
      </c>
      <c r="J693" s="6">
        <v>55.48</v>
      </c>
      <c r="K693" s="6">
        <v>54.166</v>
      </c>
      <c r="L693" s="6">
        <v>53.144</v>
      </c>
      <c r="M693" s="6">
        <v>52.122</v>
      </c>
      <c r="N693" s="6">
        <v>50.808</v>
      </c>
      <c r="O693" s="6">
        <v>48.618</v>
      </c>
      <c r="P693" s="6">
        <v>45.552</v>
      </c>
    </row>
    <row r="694" spans="1:16" ht="12.75">
      <c r="A694">
        <v>121200</v>
      </c>
      <c r="B694">
        <v>1</v>
      </c>
      <c r="C694">
        <v>21</v>
      </c>
      <c r="D694" t="s">
        <v>19</v>
      </c>
      <c r="E694" s="6">
        <v>43.8</v>
      </c>
      <c r="F694" s="6">
        <v>42.778</v>
      </c>
      <c r="G694" s="6">
        <v>42.048</v>
      </c>
      <c r="H694" s="6">
        <v>42.048</v>
      </c>
      <c r="I694" s="6">
        <v>43.508</v>
      </c>
      <c r="J694" s="6">
        <v>48.18</v>
      </c>
      <c r="K694" s="6">
        <v>57.378</v>
      </c>
      <c r="L694" s="6">
        <v>66.43</v>
      </c>
      <c r="M694" s="6">
        <v>70.81</v>
      </c>
      <c r="N694" s="6">
        <v>67.598</v>
      </c>
      <c r="O694" s="6">
        <v>71.394</v>
      </c>
      <c r="P694" s="6">
        <v>70.226</v>
      </c>
    </row>
    <row r="695" spans="1:16" ht="12.75">
      <c r="A695">
        <v>121200</v>
      </c>
      <c r="B695">
        <v>2</v>
      </c>
      <c r="D695" t="s">
        <v>19</v>
      </c>
      <c r="E695" s="6">
        <v>68.912</v>
      </c>
      <c r="F695" s="6">
        <v>69.204</v>
      </c>
      <c r="G695" s="6">
        <v>63.51</v>
      </c>
      <c r="H695" s="6">
        <v>59.276</v>
      </c>
      <c r="I695" s="6">
        <v>56.648</v>
      </c>
      <c r="J695" s="6">
        <v>54.75</v>
      </c>
      <c r="K695" s="6">
        <v>53.582</v>
      </c>
      <c r="L695" s="6">
        <v>57.524</v>
      </c>
      <c r="M695" s="6">
        <v>58.692</v>
      </c>
      <c r="N695" s="6">
        <v>57.962</v>
      </c>
      <c r="O695" s="6">
        <v>56.21</v>
      </c>
      <c r="P695" s="6">
        <v>53.582</v>
      </c>
    </row>
    <row r="696" spans="1:16" ht="12.75">
      <c r="A696">
        <v>121300</v>
      </c>
      <c r="B696">
        <v>1</v>
      </c>
      <c r="C696">
        <v>31</v>
      </c>
      <c r="D696" t="s">
        <v>19</v>
      </c>
      <c r="E696" s="6">
        <v>48.764</v>
      </c>
      <c r="F696" s="6">
        <v>44.676</v>
      </c>
      <c r="G696" s="6">
        <v>43.508</v>
      </c>
      <c r="H696" s="6">
        <v>42.486</v>
      </c>
      <c r="I696" s="6">
        <v>43.946</v>
      </c>
      <c r="J696" s="6">
        <v>49.494</v>
      </c>
      <c r="K696" s="6">
        <v>59.568</v>
      </c>
      <c r="L696" s="6">
        <v>68.328</v>
      </c>
      <c r="M696" s="6">
        <v>70.664</v>
      </c>
      <c r="N696" s="6">
        <v>66.868</v>
      </c>
      <c r="O696" s="6">
        <v>67.306</v>
      </c>
      <c r="P696" s="6">
        <v>66.138</v>
      </c>
    </row>
    <row r="697" spans="1:16" ht="12.75">
      <c r="A697">
        <v>121300</v>
      </c>
      <c r="B697">
        <v>2</v>
      </c>
      <c r="D697" t="s">
        <v>19</v>
      </c>
      <c r="E697" s="6">
        <v>65.846</v>
      </c>
      <c r="F697" s="6">
        <v>67.744</v>
      </c>
      <c r="G697" s="6">
        <v>65.846</v>
      </c>
      <c r="H697" s="6">
        <v>62.342</v>
      </c>
      <c r="I697" s="6">
        <v>59.13</v>
      </c>
      <c r="J697" s="6">
        <v>56.648</v>
      </c>
      <c r="K697" s="6">
        <v>56.064</v>
      </c>
      <c r="L697" s="6">
        <v>53.728</v>
      </c>
      <c r="M697" s="6">
        <v>52.268</v>
      </c>
      <c r="N697" s="6">
        <v>51.538</v>
      </c>
      <c r="O697" s="6">
        <v>48.91</v>
      </c>
      <c r="P697" s="6">
        <v>45.99</v>
      </c>
    </row>
    <row r="698" spans="1:16" ht="12.75">
      <c r="A698">
        <v>121400</v>
      </c>
      <c r="B698">
        <v>1</v>
      </c>
      <c r="C698">
        <v>41</v>
      </c>
      <c r="D698" t="s">
        <v>19</v>
      </c>
      <c r="E698" s="6">
        <v>44.384</v>
      </c>
      <c r="F698" s="6">
        <v>45.844</v>
      </c>
      <c r="G698" s="6">
        <v>49.348</v>
      </c>
      <c r="H698" s="6">
        <v>49.64</v>
      </c>
      <c r="I698" s="6">
        <v>51.83</v>
      </c>
      <c r="J698" s="6">
        <v>56.94</v>
      </c>
      <c r="K698" s="6">
        <v>65.116</v>
      </c>
      <c r="L698" s="6">
        <v>71.978</v>
      </c>
      <c r="M698" s="6">
        <v>74.898</v>
      </c>
      <c r="N698" s="6">
        <v>70.518</v>
      </c>
      <c r="O698" s="6">
        <v>70.81</v>
      </c>
      <c r="P698" s="6">
        <v>71.102</v>
      </c>
    </row>
    <row r="699" spans="1:16" ht="12.75">
      <c r="A699">
        <v>121400</v>
      </c>
      <c r="B699">
        <v>2</v>
      </c>
      <c r="D699" t="s">
        <v>19</v>
      </c>
      <c r="E699" s="6">
        <v>69.788</v>
      </c>
      <c r="F699" s="6">
        <v>70.518</v>
      </c>
      <c r="G699" s="6">
        <v>68.328</v>
      </c>
      <c r="H699" s="6">
        <v>65.554</v>
      </c>
      <c r="I699" s="6">
        <v>62.05</v>
      </c>
      <c r="J699" s="6">
        <v>59.422</v>
      </c>
      <c r="K699" s="6">
        <v>57.67</v>
      </c>
      <c r="L699" s="6">
        <v>56.356</v>
      </c>
      <c r="M699" s="6">
        <v>56.21</v>
      </c>
      <c r="N699" s="6">
        <v>55.042</v>
      </c>
      <c r="O699" s="6">
        <v>53.728</v>
      </c>
      <c r="P699" s="6">
        <v>50.662</v>
      </c>
    </row>
    <row r="700" spans="1:16" ht="12.75">
      <c r="A700">
        <v>121500</v>
      </c>
      <c r="B700">
        <v>1</v>
      </c>
      <c r="C700">
        <v>51</v>
      </c>
      <c r="D700" t="s">
        <v>19</v>
      </c>
      <c r="E700" s="6">
        <v>49.056</v>
      </c>
      <c r="F700" s="6">
        <v>48.034</v>
      </c>
      <c r="G700" s="6">
        <v>48.18</v>
      </c>
      <c r="H700" s="6">
        <v>47.888</v>
      </c>
      <c r="I700" s="6">
        <v>49.932</v>
      </c>
      <c r="J700" s="6">
        <v>54.312</v>
      </c>
      <c r="K700" s="6">
        <v>63.072</v>
      </c>
      <c r="L700" s="6">
        <v>70.664</v>
      </c>
      <c r="M700" s="6">
        <v>72.708</v>
      </c>
      <c r="N700" s="6">
        <v>71.978</v>
      </c>
      <c r="O700" s="6">
        <v>72.416</v>
      </c>
      <c r="P700" s="6">
        <v>69.934</v>
      </c>
    </row>
    <row r="701" spans="1:16" ht="12.75">
      <c r="A701">
        <v>121500</v>
      </c>
      <c r="B701">
        <v>2</v>
      </c>
      <c r="D701" t="s">
        <v>19</v>
      </c>
      <c r="E701" s="6">
        <v>67.452</v>
      </c>
      <c r="F701" s="6">
        <v>66.722</v>
      </c>
      <c r="G701" s="6">
        <v>63.364</v>
      </c>
      <c r="H701" s="6">
        <v>57.816</v>
      </c>
      <c r="I701" s="6">
        <v>55.188</v>
      </c>
      <c r="J701" s="6">
        <v>54.166</v>
      </c>
      <c r="K701" s="6">
        <v>52.852</v>
      </c>
      <c r="L701" s="6">
        <v>51.684</v>
      </c>
      <c r="M701" s="6">
        <v>50.662</v>
      </c>
      <c r="N701" s="6">
        <v>48.764</v>
      </c>
      <c r="O701" s="6">
        <v>47.742</v>
      </c>
      <c r="P701" s="6">
        <v>44.822</v>
      </c>
    </row>
    <row r="702" spans="1:16" ht="12.75">
      <c r="A702">
        <v>121600</v>
      </c>
      <c r="B702">
        <v>1</v>
      </c>
      <c r="C702">
        <v>61</v>
      </c>
      <c r="D702" t="s">
        <v>19</v>
      </c>
      <c r="E702" s="6">
        <v>42.194</v>
      </c>
      <c r="F702" s="6">
        <v>40.88</v>
      </c>
      <c r="G702" s="6">
        <v>40.588</v>
      </c>
      <c r="H702" s="6">
        <v>40.88</v>
      </c>
      <c r="I702" s="6">
        <v>41.318</v>
      </c>
      <c r="J702" s="6">
        <v>44.53</v>
      </c>
      <c r="K702" s="6">
        <v>47.304</v>
      </c>
      <c r="L702" s="6">
        <v>47.012</v>
      </c>
      <c r="M702" s="6">
        <v>46.72</v>
      </c>
      <c r="N702" s="6">
        <v>45.698</v>
      </c>
      <c r="O702" s="6">
        <v>45.844</v>
      </c>
      <c r="P702" s="6">
        <v>46.428</v>
      </c>
    </row>
    <row r="703" spans="1:16" ht="12.75">
      <c r="A703">
        <v>121600</v>
      </c>
      <c r="B703">
        <v>2</v>
      </c>
      <c r="D703" t="s">
        <v>19</v>
      </c>
      <c r="E703" s="6">
        <v>45.552</v>
      </c>
      <c r="F703" s="6">
        <v>44.53</v>
      </c>
      <c r="G703" s="6">
        <v>43.508</v>
      </c>
      <c r="H703" s="6">
        <v>43.362</v>
      </c>
      <c r="I703" s="6">
        <v>44.53</v>
      </c>
      <c r="J703" s="6">
        <v>44.092</v>
      </c>
      <c r="K703" s="6">
        <v>42.924</v>
      </c>
      <c r="L703" s="6">
        <v>42.632</v>
      </c>
      <c r="M703" s="6">
        <v>41.756</v>
      </c>
      <c r="N703" s="6">
        <v>42.048</v>
      </c>
      <c r="O703" s="6">
        <v>41.61</v>
      </c>
      <c r="P703" s="6">
        <v>39.274</v>
      </c>
    </row>
    <row r="704" spans="1:16" ht="12.75">
      <c r="A704">
        <v>121700</v>
      </c>
      <c r="B704">
        <v>1</v>
      </c>
      <c r="C704">
        <v>71</v>
      </c>
      <c r="D704" t="s">
        <v>19</v>
      </c>
      <c r="E704" s="6">
        <v>37.814</v>
      </c>
      <c r="F704" s="6">
        <v>36.646</v>
      </c>
      <c r="G704" s="6">
        <v>36.792</v>
      </c>
      <c r="H704" s="6">
        <v>36.646</v>
      </c>
      <c r="I704" s="6">
        <v>36.938</v>
      </c>
      <c r="J704" s="6">
        <v>37.814</v>
      </c>
      <c r="K704" s="6">
        <v>38.982</v>
      </c>
      <c r="L704" s="6">
        <v>40.004</v>
      </c>
      <c r="M704" s="6">
        <v>40.88</v>
      </c>
      <c r="N704" s="6">
        <v>40.88</v>
      </c>
      <c r="O704" s="6">
        <v>41.172</v>
      </c>
      <c r="P704" s="6">
        <v>41.026</v>
      </c>
    </row>
    <row r="705" spans="1:16" ht="12.75">
      <c r="A705">
        <v>121700</v>
      </c>
      <c r="B705">
        <v>2</v>
      </c>
      <c r="D705" t="s">
        <v>19</v>
      </c>
      <c r="E705" s="6">
        <v>40.88</v>
      </c>
      <c r="F705" s="6">
        <v>41.026</v>
      </c>
      <c r="G705" s="6">
        <v>40.88</v>
      </c>
      <c r="H705" s="6">
        <v>41.61</v>
      </c>
      <c r="I705" s="6">
        <v>42.632</v>
      </c>
      <c r="J705" s="6">
        <v>41.61</v>
      </c>
      <c r="K705" s="6">
        <v>41.318</v>
      </c>
      <c r="L705" s="6">
        <v>41.318</v>
      </c>
      <c r="M705" s="6">
        <v>39.712</v>
      </c>
      <c r="N705" s="6">
        <v>39.42</v>
      </c>
      <c r="O705" s="6">
        <v>38.398</v>
      </c>
      <c r="P705" s="6">
        <v>39.712</v>
      </c>
    </row>
    <row r="706" spans="1:16" ht="12.75">
      <c r="A706">
        <v>121800</v>
      </c>
      <c r="B706">
        <v>1</v>
      </c>
      <c r="C706">
        <v>11</v>
      </c>
      <c r="D706" t="s">
        <v>19</v>
      </c>
      <c r="E706" s="6">
        <v>40.588</v>
      </c>
      <c r="F706" s="6">
        <v>38.69</v>
      </c>
      <c r="G706" s="6">
        <v>38.106</v>
      </c>
      <c r="H706" s="6">
        <v>39.858</v>
      </c>
      <c r="I706" s="6">
        <v>44.384</v>
      </c>
      <c r="J706" s="6">
        <v>49.786</v>
      </c>
      <c r="K706" s="6">
        <v>60.298</v>
      </c>
      <c r="L706" s="6">
        <v>68.912</v>
      </c>
      <c r="M706" s="6">
        <v>71.832</v>
      </c>
      <c r="N706" s="6">
        <v>71.832</v>
      </c>
      <c r="O706" s="6">
        <v>73.584</v>
      </c>
      <c r="P706" s="6">
        <v>72.27</v>
      </c>
    </row>
    <row r="707" spans="1:16" ht="12.75">
      <c r="A707">
        <v>121800</v>
      </c>
      <c r="B707">
        <v>2</v>
      </c>
      <c r="D707" t="s">
        <v>19</v>
      </c>
      <c r="E707" s="6">
        <v>70.08</v>
      </c>
      <c r="F707" s="6">
        <v>71.102</v>
      </c>
      <c r="G707" s="6">
        <v>68.474</v>
      </c>
      <c r="H707" s="6">
        <v>63.656</v>
      </c>
      <c r="I707" s="6">
        <v>60.152</v>
      </c>
      <c r="J707" s="6">
        <v>57.524</v>
      </c>
      <c r="K707" s="6">
        <v>56.794</v>
      </c>
      <c r="L707" s="6">
        <v>55.918</v>
      </c>
      <c r="M707" s="6">
        <v>55.918</v>
      </c>
      <c r="N707" s="6">
        <v>55.042</v>
      </c>
      <c r="O707" s="6">
        <v>53.144</v>
      </c>
      <c r="P707" s="6">
        <v>49.786</v>
      </c>
    </row>
    <row r="708" spans="1:16" ht="12.75">
      <c r="A708">
        <v>121900</v>
      </c>
      <c r="B708">
        <v>1</v>
      </c>
      <c r="C708">
        <v>21</v>
      </c>
      <c r="D708" t="s">
        <v>19</v>
      </c>
      <c r="E708" s="6">
        <v>47.45</v>
      </c>
      <c r="F708" s="6">
        <v>45.844</v>
      </c>
      <c r="G708" s="6">
        <v>45.26</v>
      </c>
      <c r="H708" s="6">
        <v>45.26</v>
      </c>
      <c r="I708" s="6">
        <v>47.596</v>
      </c>
      <c r="J708" s="6">
        <v>52.706</v>
      </c>
      <c r="K708" s="6">
        <v>62.05</v>
      </c>
      <c r="L708" s="6">
        <v>70.518</v>
      </c>
      <c r="M708" s="6">
        <v>73.292</v>
      </c>
      <c r="N708" s="6">
        <v>72.708</v>
      </c>
      <c r="O708" s="6">
        <v>73.876</v>
      </c>
      <c r="P708" s="6">
        <v>72.27</v>
      </c>
    </row>
    <row r="709" spans="1:16" ht="12.75">
      <c r="A709">
        <v>121900</v>
      </c>
      <c r="B709">
        <v>2</v>
      </c>
      <c r="D709" t="s">
        <v>19</v>
      </c>
      <c r="E709" s="6">
        <v>70.226</v>
      </c>
      <c r="F709" s="6">
        <v>73.146</v>
      </c>
      <c r="G709" s="6">
        <v>69.496</v>
      </c>
      <c r="H709" s="6">
        <v>65.262</v>
      </c>
      <c r="I709" s="6">
        <v>61.904</v>
      </c>
      <c r="J709" s="6">
        <v>59.276</v>
      </c>
      <c r="K709" s="6">
        <v>57.67</v>
      </c>
      <c r="L709" s="6">
        <v>56.502</v>
      </c>
      <c r="M709" s="6">
        <v>55.918</v>
      </c>
      <c r="N709" s="6">
        <v>53.728</v>
      </c>
      <c r="O709" s="6">
        <v>52.414</v>
      </c>
      <c r="P709" s="6">
        <v>49.64</v>
      </c>
    </row>
    <row r="710" spans="1:16" ht="12.75">
      <c r="A710">
        <v>122000</v>
      </c>
      <c r="B710">
        <v>1</v>
      </c>
      <c r="C710">
        <v>31</v>
      </c>
      <c r="D710" t="s">
        <v>19</v>
      </c>
      <c r="E710" s="6">
        <v>47.596</v>
      </c>
      <c r="F710" s="6">
        <v>45.844</v>
      </c>
      <c r="G710" s="6">
        <v>45.552</v>
      </c>
      <c r="H710" s="6">
        <v>45.26</v>
      </c>
      <c r="I710" s="6">
        <v>43.508</v>
      </c>
      <c r="J710" s="6">
        <v>48.18</v>
      </c>
      <c r="K710" s="6">
        <v>55.334</v>
      </c>
      <c r="L710" s="6">
        <v>63.948</v>
      </c>
      <c r="M710" s="6">
        <v>66.868</v>
      </c>
      <c r="N710" s="6">
        <v>69.35</v>
      </c>
      <c r="O710" s="6">
        <v>70.956</v>
      </c>
      <c r="P710" s="6">
        <v>67.452</v>
      </c>
    </row>
    <row r="711" spans="1:16" ht="12.75">
      <c r="A711">
        <v>122000</v>
      </c>
      <c r="B711">
        <v>2</v>
      </c>
      <c r="D711" t="s">
        <v>19</v>
      </c>
      <c r="E711" s="6">
        <v>68.62</v>
      </c>
      <c r="F711" s="6">
        <v>66.576</v>
      </c>
      <c r="G711" s="6">
        <v>62.78</v>
      </c>
      <c r="H711" s="6">
        <v>57.962</v>
      </c>
      <c r="I711" s="6">
        <v>56.648</v>
      </c>
      <c r="J711" s="6">
        <v>54.896</v>
      </c>
      <c r="K711" s="6">
        <v>54.02</v>
      </c>
      <c r="L711" s="6">
        <v>54.02</v>
      </c>
      <c r="M711" s="6">
        <v>55.334</v>
      </c>
      <c r="N711" s="6">
        <v>53.728</v>
      </c>
      <c r="O711" s="6">
        <v>51.976</v>
      </c>
      <c r="P711" s="6">
        <v>49.786</v>
      </c>
    </row>
    <row r="712" spans="1:16" ht="12.75">
      <c r="A712">
        <v>122100</v>
      </c>
      <c r="B712">
        <v>1</v>
      </c>
      <c r="C712">
        <v>41</v>
      </c>
      <c r="D712" t="s">
        <v>19</v>
      </c>
      <c r="E712" s="6">
        <v>48.18</v>
      </c>
      <c r="F712" s="6">
        <v>46.72</v>
      </c>
      <c r="G712" s="6">
        <v>46.282</v>
      </c>
      <c r="H712" s="6">
        <v>46.428</v>
      </c>
      <c r="I712" s="6">
        <v>47.888</v>
      </c>
      <c r="J712" s="6">
        <v>52.414</v>
      </c>
      <c r="K712" s="6">
        <v>61.758</v>
      </c>
      <c r="L712" s="6">
        <v>67.014</v>
      </c>
      <c r="M712" s="6">
        <v>70.08</v>
      </c>
      <c r="N712" s="6">
        <v>69.058</v>
      </c>
      <c r="O712" s="6">
        <v>69.934</v>
      </c>
      <c r="P712" s="6">
        <v>68.182</v>
      </c>
    </row>
    <row r="713" spans="1:16" ht="12.75">
      <c r="A713">
        <v>122100</v>
      </c>
      <c r="B713">
        <v>2</v>
      </c>
      <c r="D713" t="s">
        <v>19</v>
      </c>
      <c r="E713" s="6">
        <v>65.992</v>
      </c>
      <c r="F713" s="6">
        <v>68.62</v>
      </c>
      <c r="G713" s="6">
        <v>66.43</v>
      </c>
      <c r="H713" s="6">
        <v>61.758</v>
      </c>
      <c r="I713" s="6">
        <v>59.276</v>
      </c>
      <c r="J713" s="6">
        <v>58.254</v>
      </c>
      <c r="K713" s="6">
        <v>56.648</v>
      </c>
      <c r="L713" s="6">
        <v>54.604</v>
      </c>
      <c r="M713" s="6">
        <v>53.728</v>
      </c>
      <c r="N713" s="6">
        <v>52.706</v>
      </c>
      <c r="O713" s="6">
        <v>51.538</v>
      </c>
      <c r="P713" s="6">
        <v>48.618</v>
      </c>
    </row>
    <row r="714" spans="1:16" ht="12.75">
      <c r="A714">
        <v>122200</v>
      </c>
      <c r="B714">
        <v>1</v>
      </c>
      <c r="C714">
        <v>51</v>
      </c>
      <c r="D714" t="s">
        <v>19</v>
      </c>
      <c r="E714" s="6">
        <v>46.136</v>
      </c>
      <c r="F714" s="6">
        <v>44.968</v>
      </c>
      <c r="G714" s="6">
        <v>44.384</v>
      </c>
      <c r="H714" s="6">
        <v>44.238</v>
      </c>
      <c r="I714" s="6">
        <v>45.99</v>
      </c>
      <c r="J714" s="6">
        <v>49.786</v>
      </c>
      <c r="K714" s="6">
        <v>57.524</v>
      </c>
      <c r="L714" s="6">
        <v>63.656</v>
      </c>
      <c r="M714" s="6">
        <v>65.7</v>
      </c>
      <c r="N714" s="6">
        <v>64.97</v>
      </c>
      <c r="O714" s="6">
        <v>65.7</v>
      </c>
      <c r="P714" s="6">
        <v>63.51</v>
      </c>
    </row>
    <row r="715" spans="1:16" ht="12.75">
      <c r="A715">
        <v>122200</v>
      </c>
      <c r="B715">
        <v>2</v>
      </c>
      <c r="D715" t="s">
        <v>19</v>
      </c>
      <c r="E715" s="6">
        <v>60.152</v>
      </c>
      <c r="F715" s="6">
        <v>61.028</v>
      </c>
      <c r="G715" s="6">
        <v>57.67</v>
      </c>
      <c r="H715" s="6">
        <v>55.188</v>
      </c>
      <c r="I715" s="6">
        <v>53.728</v>
      </c>
      <c r="J715" s="6">
        <v>52.706</v>
      </c>
      <c r="K715" s="6">
        <v>51.1</v>
      </c>
      <c r="L715" s="6">
        <v>50.224</v>
      </c>
      <c r="M715" s="6">
        <v>49.64</v>
      </c>
      <c r="N715" s="6">
        <v>48.472</v>
      </c>
      <c r="O715" s="6">
        <v>47.888</v>
      </c>
      <c r="P715" s="6">
        <v>45.26</v>
      </c>
    </row>
    <row r="716" spans="1:16" ht="12.75">
      <c r="A716">
        <v>122300</v>
      </c>
      <c r="B716">
        <v>1</v>
      </c>
      <c r="C716">
        <v>61</v>
      </c>
      <c r="D716" t="s">
        <v>19</v>
      </c>
      <c r="E716" s="6">
        <v>43.8</v>
      </c>
      <c r="F716" s="6">
        <v>43.216</v>
      </c>
      <c r="G716" s="6">
        <v>42.048</v>
      </c>
      <c r="H716" s="6">
        <v>41.026</v>
      </c>
      <c r="I716" s="6">
        <v>39.858</v>
      </c>
      <c r="J716" s="6">
        <v>41.172</v>
      </c>
      <c r="K716" s="6">
        <v>42.778</v>
      </c>
      <c r="L716" s="6">
        <v>42.778</v>
      </c>
      <c r="M716" s="6">
        <v>43.508</v>
      </c>
      <c r="N716" s="6">
        <v>43.07</v>
      </c>
      <c r="O716" s="6">
        <v>43.07</v>
      </c>
      <c r="P716" s="6">
        <v>42.486</v>
      </c>
    </row>
    <row r="717" spans="1:16" ht="12.75">
      <c r="A717">
        <v>122300</v>
      </c>
      <c r="B717">
        <v>2</v>
      </c>
      <c r="D717" t="s">
        <v>19</v>
      </c>
      <c r="E717" s="6">
        <v>41.756</v>
      </c>
      <c r="F717" s="6">
        <v>41.172</v>
      </c>
      <c r="G717" s="6">
        <v>40.296</v>
      </c>
      <c r="H717" s="6">
        <v>40.15</v>
      </c>
      <c r="I717" s="6">
        <v>41.61</v>
      </c>
      <c r="J717" s="6">
        <v>42.632</v>
      </c>
      <c r="K717" s="6">
        <v>41.464</v>
      </c>
      <c r="L717" s="6">
        <v>41.464</v>
      </c>
      <c r="M717" s="6">
        <v>41.464</v>
      </c>
      <c r="N717" s="6">
        <v>40.88</v>
      </c>
      <c r="O717" s="6">
        <v>40.15</v>
      </c>
      <c r="P717" s="6">
        <v>38.836</v>
      </c>
    </row>
    <row r="718" spans="1:16" ht="12.75">
      <c r="A718">
        <v>122400</v>
      </c>
      <c r="B718">
        <v>1</v>
      </c>
      <c r="C718">
        <v>71</v>
      </c>
      <c r="D718" t="s">
        <v>19</v>
      </c>
      <c r="E718" s="6">
        <v>38.106</v>
      </c>
      <c r="F718" s="6">
        <v>37.522</v>
      </c>
      <c r="G718" s="6">
        <v>37.668</v>
      </c>
      <c r="H718" s="6">
        <v>37.814</v>
      </c>
      <c r="I718" s="6">
        <v>38.544</v>
      </c>
      <c r="J718" s="6">
        <v>39.128</v>
      </c>
      <c r="K718" s="6">
        <v>39.42</v>
      </c>
      <c r="L718" s="6">
        <v>38.69</v>
      </c>
      <c r="M718" s="6">
        <v>39.274</v>
      </c>
      <c r="N718" s="6">
        <v>39.274</v>
      </c>
      <c r="O718" s="6">
        <v>38.252</v>
      </c>
      <c r="P718" s="6">
        <v>37.668</v>
      </c>
    </row>
    <row r="719" spans="1:16" ht="12.75">
      <c r="A719">
        <v>122400</v>
      </c>
      <c r="B719">
        <v>2</v>
      </c>
      <c r="D719" t="s">
        <v>19</v>
      </c>
      <c r="E719" s="6">
        <v>37.084</v>
      </c>
      <c r="F719" s="6">
        <v>37.084</v>
      </c>
      <c r="G719" s="6">
        <v>36.646</v>
      </c>
      <c r="H719" s="6">
        <v>37.23</v>
      </c>
      <c r="I719" s="6">
        <v>38.69</v>
      </c>
      <c r="J719" s="6">
        <v>39.128</v>
      </c>
      <c r="K719" s="6">
        <v>38.106</v>
      </c>
      <c r="L719" s="6">
        <v>36.354</v>
      </c>
      <c r="M719" s="6">
        <v>35.77</v>
      </c>
      <c r="N719" s="6">
        <v>35.478</v>
      </c>
      <c r="O719" s="6">
        <v>34.894</v>
      </c>
      <c r="P719" s="6">
        <v>34.748</v>
      </c>
    </row>
    <row r="720" spans="1:16" ht="12.75">
      <c r="A720">
        <v>122500</v>
      </c>
      <c r="B720">
        <v>1</v>
      </c>
      <c r="C720">
        <v>81</v>
      </c>
      <c r="D720" t="s">
        <v>19</v>
      </c>
      <c r="E720" s="6">
        <v>34.018</v>
      </c>
      <c r="F720" s="6">
        <v>34.018</v>
      </c>
      <c r="G720" s="6">
        <v>34.018</v>
      </c>
      <c r="H720" s="6">
        <v>34.456</v>
      </c>
      <c r="I720" s="6">
        <v>35.186</v>
      </c>
      <c r="J720" s="6">
        <v>35.77</v>
      </c>
      <c r="K720" s="6">
        <v>36.062</v>
      </c>
      <c r="L720" s="6">
        <v>35.186</v>
      </c>
      <c r="M720" s="6">
        <v>35.04</v>
      </c>
      <c r="N720" s="6">
        <v>35.04</v>
      </c>
      <c r="O720" s="6">
        <v>34.894</v>
      </c>
      <c r="P720" s="6">
        <v>34.894</v>
      </c>
    </row>
    <row r="721" spans="1:16" ht="12.75">
      <c r="A721">
        <v>122500</v>
      </c>
      <c r="B721">
        <v>2</v>
      </c>
      <c r="D721" t="s">
        <v>19</v>
      </c>
      <c r="E721" s="6">
        <v>35.04</v>
      </c>
      <c r="F721" s="6">
        <v>35.04</v>
      </c>
      <c r="G721" s="6">
        <v>34.894</v>
      </c>
      <c r="H721" s="6">
        <v>35.478</v>
      </c>
      <c r="I721" s="6">
        <v>37.23</v>
      </c>
      <c r="J721" s="6">
        <v>38.106</v>
      </c>
      <c r="K721" s="6">
        <v>37.522</v>
      </c>
      <c r="L721" s="6">
        <v>37.23</v>
      </c>
      <c r="M721" s="6">
        <v>37.522</v>
      </c>
      <c r="N721" s="6">
        <v>37.522</v>
      </c>
      <c r="O721" s="6">
        <v>37.23</v>
      </c>
      <c r="P721" s="6">
        <v>36.938</v>
      </c>
    </row>
    <row r="722" spans="1:16" ht="12.75">
      <c r="A722">
        <v>122600</v>
      </c>
      <c r="B722">
        <v>1</v>
      </c>
      <c r="C722">
        <v>21</v>
      </c>
      <c r="D722" t="s">
        <v>19</v>
      </c>
      <c r="E722" s="6">
        <v>37.084</v>
      </c>
      <c r="F722" s="6">
        <v>36.938</v>
      </c>
      <c r="G722" s="6">
        <v>37.084</v>
      </c>
      <c r="H722" s="6">
        <v>37.376</v>
      </c>
      <c r="I722" s="6">
        <v>39.712</v>
      </c>
      <c r="J722" s="6">
        <v>43.07</v>
      </c>
      <c r="K722" s="6">
        <v>49.64</v>
      </c>
      <c r="L722" s="6">
        <v>55.042</v>
      </c>
      <c r="M722" s="6">
        <v>55.918</v>
      </c>
      <c r="N722" s="6">
        <v>55.334</v>
      </c>
      <c r="O722" s="6">
        <v>55.772</v>
      </c>
      <c r="P722" s="6">
        <v>55.334</v>
      </c>
    </row>
    <row r="723" spans="1:16" ht="12.75">
      <c r="A723">
        <v>122600</v>
      </c>
      <c r="B723">
        <v>2</v>
      </c>
      <c r="D723" t="s">
        <v>19</v>
      </c>
      <c r="E723" s="6">
        <v>55.042</v>
      </c>
      <c r="F723" s="6">
        <v>56.064</v>
      </c>
      <c r="G723" s="6">
        <v>54.166</v>
      </c>
      <c r="H723" s="6">
        <v>51.392</v>
      </c>
      <c r="I723" s="6">
        <v>49.64</v>
      </c>
      <c r="J723" s="6">
        <v>48.326</v>
      </c>
      <c r="K723" s="6">
        <v>47.012</v>
      </c>
      <c r="L723" s="6">
        <v>46.136</v>
      </c>
      <c r="M723" s="6">
        <v>45.698</v>
      </c>
      <c r="N723" s="6">
        <v>44.676</v>
      </c>
      <c r="O723" s="6">
        <v>43.07</v>
      </c>
      <c r="P723" s="6">
        <v>41.172</v>
      </c>
    </row>
    <row r="724" spans="1:16" ht="12.75">
      <c r="A724">
        <v>122700</v>
      </c>
      <c r="B724">
        <v>1</v>
      </c>
      <c r="C724">
        <v>31</v>
      </c>
      <c r="D724" t="s">
        <v>19</v>
      </c>
      <c r="E724" s="6">
        <v>40.296</v>
      </c>
      <c r="F724" s="6">
        <v>39.712</v>
      </c>
      <c r="G724" s="6">
        <v>39.274</v>
      </c>
      <c r="H724" s="6">
        <v>40.15</v>
      </c>
      <c r="I724" s="6">
        <v>41.902</v>
      </c>
      <c r="J724" s="6">
        <v>45.99</v>
      </c>
      <c r="K724" s="6">
        <v>53.582</v>
      </c>
      <c r="L724" s="6">
        <v>60.444</v>
      </c>
      <c r="M724" s="6">
        <v>63.218</v>
      </c>
      <c r="N724" s="6">
        <v>63.364</v>
      </c>
      <c r="O724" s="6">
        <v>63.364</v>
      </c>
      <c r="P724" s="6">
        <v>62.488</v>
      </c>
    </row>
    <row r="725" spans="1:16" ht="12.75">
      <c r="A725">
        <v>122700</v>
      </c>
      <c r="B725">
        <v>2</v>
      </c>
      <c r="D725" t="s">
        <v>19</v>
      </c>
      <c r="E725" s="6">
        <v>60.59</v>
      </c>
      <c r="F725" s="6">
        <v>62.488</v>
      </c>
      <c r="G725" s="6">
        <v>60.444</v>
      </c>
      <c r="H725" s="6">
        <v>57.378</v>
      </c>
      <c r="I725" s="6">
        <v>53.29</v>
      </c>
      <c r="J725" s="6">
        <v>51.684</v>
      </c>
      <c r="K725" s="6">
        <v>51.684</v>
      </c>
      <c r="L725" s="6">
        <v>51.976</v>
      </c>
      <c r="M725" s="6">
        <v>48.764</v>
      </c>
      <c r="N725" s="6">
        <v>47.742</v>
      </c>
      <c r="O725" s="6">
        <v>47.012</v>
      </c>
      <c r="P725" s="6">
        <v>46.72</v>
      </c>
    </row>
    <row r="726" spans="1:16" ht="12.75">
      <c r="A726">
        <v>122800</v>
      </c>
      <c r="B726">
        <v>1</v>
      </c>
      <c r="C726">
        <v>41</v>
      </c>
      <c r="D726" t="s">
        <v>19</v>
      </c>
      <c r="E726" s="6">
        <v>43.07</v>
      </c>
      <c r="F726" s="6">
        <v>42.194</v>
      </c>
      <c r="G726" s="6">
        <v>44.092</v>
      </c>
      <c r="H726" s="6">
        <v>44.822</v>
      </c>
      <c r="I726" s="6">
        <v>46.574</v>
      </c>
      <c r="J726" s="6">
        <v>50.808</v>
      </c>
      <c r="K726" s="6">
        <v>58.108</v>
      </c>
      <c r="L726" s="6">
        <v>64.824</v>
      </c>
      <c r="M726" s="6">
        <v>66.722</v>
      </c>
      <c r="N726" s="6">
        <v>67.014</v>
      </c>
      <c r="O726" s="6">
        <v>67.452</v>
      </c>
      <c r="P726" s="6">
        <v>66.576</v>
      </c>
    </row>
    <row r="727" spans="1:16" ht="12.75">
      <c r="A727">
        <v>122800</v>
      </c>
      <c r="B727">
        <v>2</v>
      </c>
      <c r="D727" t="s">
        <v>19</v>
      </c>
      <c r="E727" s="6">
        <v>65.7</v>
      </c>
      <c r="F727" s="6">
        <v>67.16</v>
      </c>
      <c r="G727" s="6">
        <v>64.386</v>
      </c>
      <c r="H727" s="6">
        <v>60.736</v>
      </c>
      <c r="I727" s="6">
        <v>57.378</v>
      </c>
      <c r="J727" s="6">
        <v>56.064</v>
      </c>
      <c r="K727" s="6">
        <v>54.312</v>
      </c>
      <c r="L727" s="6">
        <v>52.706</v>
      </c>
      <c r="M727" s="6">
        <v>51.976</v>
      </c>
      <c r="N727" s="6">
        <v>51.392</v>
      </c>
      <c r="O727" s="6">
        <v>50.078</v>
      </c>
      <c r="P727" s="6">
        <v>47.742</v>
      </c>
    </row>
    <row r="728" spans="1:16" ht="12.75">
      <c r="A728">
        <v>122900</v>
      </c>
      <c r="B728">
        <v>1</v>
      </c>
      <c r="C728">
        <v>51</v>
      </c>
      <c r="D728" t="s">
        <v>19</v>
      </c>
      <c r="E728" s="6">
        <v>46.72</v>
      </c>
      <c r="F728" s="6">
        <v>45.99</v>
      </c>
      <c r="G728" s="6">
        <v>45.698</v>
      </c>
      <c r="H728" s="6">
        <v>45.26</v>
      </c>
      <c r="I728" s="6">
        <v>46.866</v>
      </c>
      <c r="J728" s="6">
        <v>50.662</v>
      </c>
      <c r="K728" s="6">
        <v>56.794</v>
      </c>
      <c r="L728" s="6">
        <v>62.05</v>
      </c>
      <c r="M728" s="6">
        <v>64.532</v>
      </c>
      <c r="N728" s="6">
        <v>63.656</v>
      </c>
      <c r="O728" s="6">
        <v>63.51</v>
      </c>
      <c r="P728" s="6">
        <v>61.32</v>
      </c>
    </row>
    <row r="729" spans="1:16" ht="12.75">
      <c r="A729">
        <v>122900</v>
      </c>
      <c r="B729">
        <v>2</v>
      </c>
      <c r="D729" t="s">
        <v>19</v>
      </c>
      <c r="E729" s="6">
        <v>60.736</v>
      </c>
      <c r="F729" s="6">
        <v>59.568</v>
      </c>
      <c r="G729" s="6">
        <v>57.232</v>
      </c>
      <c r="H729" s="6">
        <v>54.458</v>
      </c>
      <c r="I729" s="6">
        <v>53.436</v>
      </c>
      <c r="J729" s="6">
        <v>52.852</v>
      </c>
      <c r="K729" s="6">
        <v>50.954</v>
      </c>
      <c r="L729" s="6">
        <v>49.786</v>
      </c>
      <c r="M729" s="6">
        <v>49.056</v>
      </c>
      <c r="N729" s="6">
        <v>48.472</v>
      </c>
      <c r="O729" s="6">
        <v>45.698</v>
      </c>
      <c r="P729" s="6">
        <v>41.61</v>
      </c>
    </row>
    <row r="730" spans="1:16" ht="12.75">
      <c r="A730">
        <v>123000</v>
      </c>
      <c r="B730">
        <v>1</v>
      </c>
      <c r="C730">
        <v>61</v>
      </c>
      <c r="D730" t="s">
        <v>19</v>
      </c>
      <c r="E730" s="6">
        <v>40.15</v>
      </c>
      <c r="F730" s="6">
        <v>41.172</v>
      </c>
      <c r="G730" s="6">
        <v>42.924</v>
      </c>
      <c r="H730" s="6">
        <v>43.07</v>
      </c>
      <c r="I730" s="6">
        <v>43.946</v>
      </c>
      <c r="J730" s="6">
        <v>45.26</v>
      </c>
      <c r="K730" s="6">
        <v>47.012</v>
      </c>
      <c r="L730" s="6">
        <v>47.742</v>
      </c>
      <c r="M730" s="6">
        <v>49.202</v>
      </c>
      <c r="N730" s="6">
        <v>48.472</v>
      </c>
      <c r="O730" s="6">
        <v>48.18</v>
      </c>
      <c r="P730" s="6">
        <v>48.764</v>
      </c>
    </row>
    <row r="731" spans="1:16" ht="12.75">
      <c r="A731">
        <v>123000</v>
      </c>
      <c r="B731">
        <v>2</v>
      </c>
      <c r="D731" t="s">
        <v>19</v>
      </c>
      <c r="E731" s="6">
        <v>47.888</v>
      </c>
      <c r="F731" s="6">
        <v>47.304</v>
      </c>
      <c r="G731" s="6">
        <v>46.282</v>
      </c>
      <c r="H731" s="6">
        <v>45.698</v>
      </c>
      <c r="I731" s="6">
        <v>47.45</v>
      </c>
      <c r="J731" s="6">
        <v>47.304</v>
      </c>
      <c r="K731" s="6">
        <v>47.158</v>
      </c>
      <c r="L731" s="6">
        <v>46.428</v>
      </c>
      <c r="M731" s="6">
        <v>45.406</v>
      </c>
      <c r="N731" s="6">
        <v>45.698</v>
      </c>
      <c r="O731" s="6">
        <v>44.822</v>
      </c>
      <c r="P731" s="6">
        <v>43.07</v>
      </c>
    </row>
    <row r="732" spans="1:16" ht="12.75">
      <c r="A732">
        <v>123100</v>
      </c>
      <c r="B732">
        <v>1</v>
      </c>
      <c r="C732">
        <v>71</v>
      </c>
      <c r="D732" t="s">
        <v>19</v>
      </c>
      <c r="E732" s="6">
        <v>41.756</v>
      </c>
      <c r="F732" s="6">
        <v>41.172</v>
      </c>
      <c r="G732" s="6">
        <v>41.026</v>
      </c>
      <c r="H732" s="6">
        <v>41.026</v>
      </c>
      <c r="I732" s="6">
        <v>40.88</v>
      </c>
      <c r="J732" s="6">
        <v>41.026</v>
      </c>
      <c r="K732" s="6">
        <v>42.048</v>
      </c>
      <c r="L732" s="6">
        <v>42.632</v>
      </c>
      <c r="M732" s="6">
        <v>43.362</v>
      </c>
      <c r="N732" s="6">
        <v>42.632</v>
      </c>
      <c r="O732" s="6">
        <v>42.924</v>
      </c>
      <c r="P732" s="6">
        <v>42.924</v>
      </c>
    </row>
    <row r="733" spans="1:16" ht="12.75">
      <c r="A733">
        <v>123100</v>
      </c>
      <c r="B733">
        <v>2</v>
      </c>
      <c r="D733" t="s">
        <v>19</v>
      </c>
      <c r="E733" s="6">
        <v>42.486</v>
      </c>
      <c r="F733" s="6">
        <v>42.924</v>
      </c>
      <c r="G733" s="6">
        <v>42.486</v>
      </c>
      <c r="H733" s="6">
        <v>42.924</v>
      </c>
      <c r="I733" s="6">
        <v>42.048</v>
      </c>
      <c r="J733" s="6">
        <v>42.048</v>
      </c>
      <c r="K733" s="6">
        <v>41.318</v>
      </c>
      <c r="L733" s="6">
        <v>40.296</v>
      </c>
      <c r="M733" s="6">
        <v>39.42</v>
      </c>
      <c r="N733" s="6">
        <v>39.42</v>
      </c>
      <c r="O733" s="6">
        <v>39.128</v>
      </c>
      <c r="P733" s="6">
        <v>38.544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2001-11-19T16:38:00Z</cp:lastPrinted>
  <dcterms:created xsi:type="dcterms:W3CDTF">1999-07-28T15:11:32Z</dcterms:created>
  <dcterms:modified xsi:type="dcterms:W3CDTF">2001-11-19T18:56:38Z</dcterms:modified>
  <cp:category/>
  <cp:version/>
  <cp:contentType/>
  <cp:contentStatus/>
</cp:coreProperties>
</file>